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1310" windowHeight="7995" activeTab="1"/>
  </bookViews>
  <sheets>
    <sheet name="BACK DATED" sheetId="21" r:id="rId1"/>
    <sheet name="SUMMARY" sheetId="13" r:id="rId2"/>
    <sheet name="PIVIOT " sheetId="20" r:id="rId3"/>
    <sheet name="CGST" sheetId="3" r:id="rId4"/>
    <sheet name="Sheet5" sheetId="19" r:id="rId5"/>
    <sheet name="IGST" sheetId="5" r:id="rId6"/>
  </sheets>
  <definedNames>
    <definedName name="_xlnm._FilterDatabase" localSheetId="3" hidden="1">CGST!$A$6:$H$1907</definedName>
    <definedName name="_xlnm._FilterDatabase" localSheetId="5" hidden="1">IGST!$A$12:$H$310</definedName>
    <definedName name="_xlnm.Print_Area" localSheetId="1">SUMMARY!$A$1:$I$66</definedName>
  </definedNames>
  <calcPr calcId="124519"/>
  <pivotCaches>
    <pivotCache cacheId="0" r:id="rId7"/>
    <pivotCache cacheId="1" r:id="rId8"/>
  </pivotCaches>
</workbook>
</file>

<file path=xl/calcChain.xml><?xml version="1.0" encoding="utf-8"?>
<calcChain xmlns="http://schemas.openxmlformats.org/spreadsheetml/2006/main">
  <c r="I4" i="13"/>
  <c r="G5" l="1"/>
  <c r="F5"/>
  <c r="D49" l="1"/>
  <c r="C49"/>
  <c r="D51"/>
  <c r="C51"/>
  <c r="L66"/>
  <c r="F45"/>
  <c r="P1207" i="3"/>
  <c r="P1208"/>
  <c r="P1212"/>
  <c r="P1213"/>
  <c r="P1216"/>
  <c r="P1217"/>
  <c r="P1218"/>
  <c r="P1227"/>
  <c r="P1228"/>
  <c r="P1229"/>
  <c r="P1230"/>
  <c r="P1231"/>
  <c r="P1232"/>
  <c r="P1233"/>
  <c r="P1234"/>
  <c r="P1235"/>
  <c r="P1239"/>
  <c r="P1240"/>
  <c r="P1241"/>
  <c r="P1242"/>
  <c r="P1243"/>
  <c r="P1244"/>
  <c r="P1250"/>
  <c r="P1251"/>
  <c r="P1252"/>
  <c r="P1253"/>
  <c r="P1254"/>
  <c r="P1257"/>
  <c r="P1258"/>
  <c r="P1259"/>
  <c r="P1260"/>
  <c r="P1261"/>
  <c r="P1264"/>
  <c r="P1265"/>
  <c r="P1266"/>
  <c r="P1267"/>
  <c r="P1268"/>
  <c r="P1270"/>
  <c r="P1271"/>
  <c r="P1275"/>
  <c r="P1276"/>
  <c r="P1277"/>
  <c r="P1278"/>
  <c r="P1279"/>
  <c r="P1280"/>
  <c r="P1287"/>
  <c r="P1288"/>
  <c r="P1289"/>
  <c r="P1290"/>
  <c r="P1292"/>
  <c r="P1293"/>
  <c r="P1294"/>
  <c r="P1298"/>
  <c r="P1299"/>
  <c r="P1300"/>
  <c r="P1301"/>
  <c r="P1302"/>
  <c r="P1303"/>
  <c r="P1304"/>
  <c r="P1305"/>
  <c r="P1306"/>
  <c r="P1311"/>
  <c r="P1312"/>
  <c r="P1313"/>
  <c r="P1318"/>
  <c r="P1319"/>
  <c r="P1320"/>
  <c r="P1205"/>
  <c r="E46" i="13"/>
  <c r="D46"/>
  <c r="C46"/>
  <c r="E45"/>
  <c r="D45"/>
  <c r="C45"/>
  <c r="H45"/>
  <c r="G45"/>
  <c r="F46"/>
  <c r="G46"/>
  <c r="H46"/>
  <c r="E42"/>
  <c r="E43" s="1"/>
  <c r="E47" s="1"/>
  <c r="G9" i="5"/>
  <c r="E38" i="13"/>
  <c r="C37"/>
  <c r="C41"/>
  <c r="D41"/>
  <c r="D37"/>
  <c r="E37"/>
  <c r="I49" l="1"/>
  <c r="I45"/>
  <c r="C43"/>
  <c r="D43"/>
  <c r="E39"/>
  <c r="I41"/>
  <c r="H4" i="3"/>
  <c r="G4"/>
  <c r="I4" s="1"/>
  <c r="K4" s="1"/>
  <c r="H39" i="13"/>
  <c r="G39"/>
  <c r="F39"/>
  <c r="E33"/>
  <c r="E35" s="1"/>
  <c r="C38" l="1"/>
  <c r="C39" s="1"/>
  <c r="C47" s="1"/>
  <c r="D38"/>
  <c r="D39" s="1"/>
  <c r="D47" s="1"/>
  <c r="C33"/>
  <c r="C34"/>
  <c r="D34"/>
  <c r="D33"/>
  <c r="H9" i="5"/>
  <c r="I28" i="13"/>
  <c r="C29"/>
  <c r="C30" s="1"/>
  <c r="D29"/>
  <c r="D30" s="1"/>
  <c r="E30"/>
  <c r="F30"/>
  <c r="G30"/>
  <c r="H30"/>
  <c r="D24"/>
  <c r="D25" s="1"/>
  <c r="C24"/>
  <c r="H25"/>
  <c r="G25"/>
  <c r="F25"/>
  <c r="E25"/>
  <c r="H21"/>
  <c r="G21"/>
  <c r="F21"/>
  <c r="E21"/>
  <c r="D21"/>
  <c r="C21"/>
  <c r="H17"/>
  <c r="G17"/>
  <c r="F17"/>
  <c r="E17"/>
  <c r="D17"/>
  <c r="C17"/>
  <c r="H13"/>
  <c r="G13"/>
  <c r="F13"/>
  <c r="E13"/>
  <c r="D13"/>
  <c r="C13"/>
  <c r="H9"/>
  <c r="G9"/>
  <c r="F9"/>
  <c r="E9"/>
  <c r="D9"/>
  <c r="C9"/>
  <c r="H6"/>
  <c r="G6"/>
  <c r="F6"/>
  <c r="E6"/>
  <c r="D6"/>
  <c r="C6"/>
  <c r="C23"/>
  <c r="I33" l="1"/>
  <c r="I37"/>
  <c r="D31"/>
  <c r="G31"/>
  <c r="F31"/>
  <c r="H31"/>
  <c r="E31"/>
  <c r="C25"/>
  <c r="C31" s="1"/>
  <c r="I23"/>
  <c r="I19"/>
  <c r="I15"/>
  <c r="I11"/>
  <c r="I7"/>
  <c r="I66" l="1"/>
  <c r="I9" i="5"/>
  <c r="K66" i="13" l="1"/>
</calcChain>
</file>

<file path=xl/sharedStrings.xml><?xml version="1.0" encoding="utf-8"?>
<sst xmlns="http://schemas.openxmlformats.org/spreadsheetml/2006/main" count="11218" uniqueCount="1926">
  <si>
    <t>Ledger Account</t>
  </si>
  <si>
    <t/>
  </si>
  <si>
    <t>Date</t>
  </si>
  <si>
    <t>Particulars</t>
  </si>
  <si>
    <t>Vch No.</t>
  </si>
  <si>
    <t>4</t>
  </si>
  <si>
    <t>5</t>
  </si>
  <si>
    <t>8</t>
  </si>
  <si>
    <t>9</t>
  </si>
  <si>
    <t>10</t>
  </si>
  <si>
    <t>12</t>
  </si>
  <si>
    <t>14</t>
  </si>
  <si>
    <t>15</t>
  </si>
  <si>
    <t>Vch Type</t>
  </si>
  <si>
    <t>Debit</t>
  </si>
  <si>
    <t>Credit</t>
  </si>
  <si>
    <t>Dr</t>
  </si>
  <si>
    <t>100</t>
  </si>
  <si>
    <t>Cr</t>
  </si>
  <si>
    <t>AXIS BANK LTD</t>
  </si>
  <si>
    <t>Payment</t>
  </si>
  <si>
    <t>161</t>
  </si>
  <si>
    <t>302</t>
  </si>
  <si>
    <t>379</t>
  </si>
  <si>
    <t>456</t>
  </si>
  <si>
    <t>776</t>
  </si>
  <si>
    <t>804</t>
  </si>
  <si>
    <t>624</t>
  </si>
  <si>
    <t>PURCHASE GST</t>
  </si>
  <si>
    <t>7</t>
  </si>
  <si>
    <t>21</t>
  </si>
  <si>
    <t>154</t>
  </si>
  <si>
    <t>CGST</t>
  </si>
  <si>
    <t>1-Jul-2017 to 28-Feb-2018</t>
  </si>
  <si>
    <t>Journal</t>
  </si>
  <si>
    <t>440</t>
  </si>
  <si>
    <t>1</t>
  </si>
  <si>
    <t>2</t>
  </si>
  <si>
    <t>3</t>
  </si>
  <si>
    <t>6</t>
  </si>
  <si>
    <t>444</t>
  </si>
  <si>
    <t>445</t>
  </si>
  <si>
    <t>11</t>
  </si>
  <si>
    <t>13</t>
  </si>
  <si>
    <t>17</t>
  </si>
  <si>
    <t>18</t>
  </si>
  <si>
    <t>19</t>
  </si>
  <si>
    <t>20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</si>
  <si>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</si>
  <si>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</si>
  <si>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</si>
  <si>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</si>
  <si>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</si>
  <si>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</si>
  <si>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</si>
  <si>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</si>
  <si>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</si>
  <si>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</si>
  <si>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457</t>
  </si>
  <si>
    <t>458</t>
  </si>
  <si>
    <t>32</t>
  </si>
  <si>
    <t>33</t>
  </si>
  <si>
    <t>GST-TAX INVOICE</t>
  </si>
  <si>
    <t>KSY17180002</t>
  </si>
  <si>
    <t>34</t>
  </si>
  <si>
    <t>35</t>
  </si>
  <si>
    <t>36</t>
  </si>
  <si>
    <t>37</t>
  </si>
  <si>
    <t>38</t>
  </si>
  <si>
    <t>KSY17180003</t>
  </si>
  <si>
    <t>463</t>
  </si>
  <si>
    <t>KSY17180006</t>
  </si>
  <si>
    <t>KSY17180005</t>
  </si>
  <si>
    <t>39</t>
  </si>
  <si>
    <t>40</t>
  </si>
  <si>
    <t>41</t>
  </si>
  <si>
    <t>42</t>
  </si>
  <si>
    <t>KSY17180008</t>
  </si>
  <si>
    <t>KSY17180010</t>
  </si>
  <si>
    <t>KSY17180009</t>
  </si>
  <si>
    <t>43</t>
  </si>
  <si>
    <t>467</t>
  </si>
  <si>
    <t>KSY17180011</t>
  </si>
  <si>
    <t>468</t>
  </si>
  <si>
    <t>44</t>
  </si>
  <si>
    <t>45</t>
  </si>
  <si>
    <t>46</t>
  </si>
  <si>
    <t>475</t>
  </si>
  <si>
    <t>KSY17180012</t>
  </si>
  <si>
    <t>KSY17180013</t>
  </si>
  <si>
    <t>47</t>
  </si>
  <si>
    <t>48</t>
  </si>
  <si>
    <t>49</t>
  </si>
  <si>
    <t>50</t>
  </si>
  <si>
    <t>51</t>
  </si>
  <si>
    <t>52</t>
  </si>
  <si>
    <t>53</t>
  </si>
  <si>
    <t>KSY17180020</t>
  </si>
  <si>
    <t>KSY17180017</t>
  </si>
  <si>
    <t>KSY17180018</t>
  </si>
  <si>
    <t>KSY17180019</t>
  </si>
  <si>
    <t>54</t>
  </si>
  <si>
    <t>55</t>
  </si>
  <si>
    <t>56</t>
  </si>
  <si>
    <t>57</t>
  </si>
  <si>
    <t>58</t>
  </si>
  <si>
    <t>486</t>
  </si>
  <si>
    <t>59</t>
  </si>
  <si>
    <t>60</t>
  </si>
  <si>
    <t>487</t>
  </si>
  <si>
    <t>61</t>
  </si>
  <si>
    <t>KSY17180027</t>
  </si>
  <si>
    <t>KSY17180022</t>
  </si>
  <si>
    <t>KSY17180030</t>
  </si>
  <si>
    <t>KSY17180029</t>
  </si>
  <si>
    <t>62</t>
  </si>
  <si>
    <t>63</t>
  </si>
  <si>
    <t>496</t>
  </si>
  <si>
    <t>497</t>
  </si>
  <si>
    <t>KSY17180031</t>
  </si>
  <si>
    <t>KSY17180032</t>
  </si>
  <si>
    <t>KSY17180033</t>
  </si>
  <si>
    <t>KSY17180034</t>
  </si>
  <si>
    <t>65</t>
  </si>
  <si>
    <t>66</t>
  </si>
  <si>
    <t>499</t>
  </si>
  <si>
    <t>67</t>
  </si>
  <si>
    <t>KSY17180035</t>
  </si>
  <si>
    <t>KSY17180036</t>
  </si>
  <si>
    <t>KSY17180037</t>
  </si>
  <si>
    <t>KSY17180038</t>
  </si>
  <si>
    <t>KSY17180039</t>
  </si>
  <si>
    <t>68</t>
  </si>
  <si>
    <t>69</t>
  </si>
  <si>
    <t>70</t>
  </si>
  <si>
    <t>512</t>
  </si>
  <si>
    <t>KSY17180040</t>
  </si>
  <si>
    <t>KSY17180041</t>
  </si>
  <si>
    <t>72</t>
  </si>
  <si>
    <t>73</t>
  </si>
  <si>
    <t>74</t>
  </si>
  <si>
    <t>75</t>
  </si>
  <si>
    <t>76</t>
  </si>
  <si>
    <t>77</t>
  </si>
  <si>
    <t>78</t>
  </si>
  <si>
    <t>KSY17180044</t>
  </si>
  <si>
    <t>513</t>
  </si>
  <si>
    <t>79</t>
  </si>
  <si>
    <t>80</t>
  </si>
  <si>
    <t>82</t>
  </si>
  <si>
    <t>83</t>
  </si>
  <si>
    <t>518</t>
  </si>
  <si>
    <t>KSY17180045</t>
  </si>
  <si>
    <t>KSY17180046</t>
  </si>
  <si>
    <t>KSY17180047</t>
  </si>
  <si>
    <t>KSY17180048</t>
  </si>
  <si>
    <t>85</t>
  </si>
  <si>
    <t>86</t>
  </si>
  <si>
    <t>87</t>
  </si>
  <si>
    <t>523</t>
  </si>
  <si>
    <t>524</t>
  </si>
  <si>
    <t>88</t>
  </si>
  <si>
    <t>525</t>
  </si>
  <si>
    <t>KSY17180050</t>
  </si>
  <si>
    <t>89</t>
  </si>
  <si>
    <t>KSY17180051</t>
  </si>
  <si>
    <t>KSY17180052</t>
  </si>
  <si>
    <t>90</t>
  </si>
  <si>
    <t>91</t>
  </si>
  <si>
    <t>KSY17180054</t>
  </si>
  <si>
    <t>KSY17180053</t>
  </si>
  <si>
    <t>KSY17180056</t>
  </si>
  <si>
    <t>92</t>
  </si>
  <si>
    <t>541</t>
  </si>
  <si>
    <t>542</t>
  </si>
  <si>
    <t>93</t>
  </si>
  <si>
    <t>KSY17180057</t>
  </si>
  <si>
    <t>KSY17180058</t>
  </si>
  <si>
    <t>KSY17180059</t>
  </si>
  <si>
    <t>KSY17180060</t>
  </si>
  <si>
    <t>KSY17180061</t>
  </si>
  <si>
    <t>KSY17180062</t>
  </si>
  <si>
    <t>KSY17180063</t>
  </si>
  <si>
    <t>KSY17180064</t>
  </si>
  <si>
    <t>KSY17180065</t>
  </si>
  <si>
    <t>KSY17180066</t>
  </si>
  <si>
    <t>KSY17180067</t>
  </si>
  <si>
    <t>KSY17180068</t>
  </si>
  <si>
    <t>KSY17180069</t>
  </si>
  <si>
    <t>KSY17180070</t>
  </si>
  <si>
    <t>KSY17180071</t>
  </si>
  <si>
    <t>KSY17180072</t>
  </si>
  <si>
    <t>KSY17180073</t>
  </si>
  <si>
    <t>KSY17180075</t>
  </si>
  <si>
    <t>KSY17180074</t>
  </si>
  <si>
    <t>94</t>
  </si>
  <si>
    <t>95</t>
  </si>
  <si>
    <t>96</t>
  </si>
  <si>
    <t>KSY17180076</t>
  </si>
  <si>
    <t>KSY17180077</t>
  </si>
  <si>
    <t>KSY17180078</t>
  </si>
  <si>
    <t>97</t>
  </si>
  <si>
    <t>98</t>
  </si>
  <si>
    <t>99</t>
  </si>
  <si>
    <t>KSY17180082</t>
  </si>
  <si>
    <t>KSY17180083</t>
  </si>
  <si>
    <t>KSY17180079</t>
  </si>
  <si>
    <t>KSY17180081</t>
  </si>
  <si>
    <t>101</t>
  </si>
  <si>
    <t>552</t>
  </si>
  <si>
    <t>553</t>
  </si>
  <si>
    <t>554</t>
  </si>
  <si>
    <t>555</t>
  </si>
  <si>
    <t>102</t>
  </si>
  <si>
    <t>KSY17180084</t>
  </si>
  <si>
    <t>KSY17180086</t>
  </si>
  <si>
    <t>KSY17180087</t>
  </si>
  <si>
    <t>103</t>
  </si>
  <si>
    <t>104</t>
  </si>
  <si>
    <t>105</t>
  </si>
  <si>
    <t>567</t>
  </si>
  <si>
    <t>KSY17180089</t>
  </si>
  <si>
    <t>KSY17180090</t>
  </si>
  <si>
    <t>106</t>
  </si>
  <si>
    <t>107</t>
  </si>
  <si>
    <t>108</t>
  </si>
  <si>
    <t>KSY17180091</t>
  </si>
  <si>
    <t>109</t>
  </si>
  <si>
    <t>KSY17180096</t>
  </si>
  <si>
    <t>KSY17180097</t>
  </si>
  <si>
    <t>KSY17180098</t>
  </si>
  <si>
    <t>KSY17180099</t>
  </si>
  <si>
    <t>KSY17180100</t>
  </si>
  <si>
    <t>KSY17180094</t>
  </si>
  <si>
    <t>KSY17180095</t>
  </si>
  <si>
    <t>KSY17180093</t>
  </si>
  <si>
    <t>110</t>
  </si>
  <si>
    <t>111</t>
  </si>
  <si>
    <t>112</t>
  </si>
  <si>
    <t>KSY17180102</t>
  </si>
  <si>
    <t>KSY17180103</t>
  </si>
  <si>
    <t>KSY17180104</t>
  </si>
  <si>
    <t>113</t>
  </si>
  <si>
    <t>114</t>
  </si>
  <si>
    <t>115</t>
  </si>
  <si>
    <t>KSY17180106</t>
  </si>
  <si>
    <t>591</t>
  </si>
  <si>
    <t>KSY17180105</t>
  </si>
  <si>
    <t>117</t>
  </si>
  <si>
    <t>118</t>
  </si>
  <si>
    <t>KSY17180108</t>
  </si>
  <si>
    <t>KSY17180110</t>
  </si>
  <si>
    <t>KSY17180111</t>
  </si>
  <si>
    <t>KSY17180112</t>
  </si>
  <si>
    <t>Credit Note - GST</t>
  </si>
  <si>
    <t>KSY17180113</t>
  </si>
  <si>
    <t>KSY17180109</t>
  </si>
  <si>
    <t>119</t>
  </si>
  <si>
    <t>120</t>
  </si>
  <si>
    <t>121</t>
  </si>
  <si>
    <t>KSY17180119</t>
  </si>
  <si>
    <t>KSY17180117</t>
  </si>
  <si>
    <t>KSY17180118</t>
  </si>
  <si>
    <t>KSY17180116</t>
  </si>
  <si>
    <t>KSY17180114</t>
  </si>
  <si>
    <t>KSY17180115</t>
  </si>
  <si>
    <t>122</t>
  </si>
  <si>
    <t>123</t>
  </si>
  <si>
    <t>601</t>
  </si>
  <si>
    <t>KSY17180125</t>
  </si>
  <si>
    <t>KSY17180126</t>
  </si>
  <si>
    <t>KSY17180127</t>
  </si>
  <si>
    <t>KSY17180128</t>
  </si>
  <si>
    <t>KSY17180129</t>
  </si>
  <si>
    <t>KSY17180120</t>
  </si>
  <si>
    <t>KSY17180121</t>
  </si>
  <si>
    <t>KSY17180123</t>
  </si>
  <si>
    <t>KSY17180124</t>
  </si>
  <si>
    <t>124</t>
  </si>
  <si>
    <t>125</t>
  </si>
  <si>
    <t>126</t>
  </si>
  <si>
    <t>KSY17180130</t>
  </si>
  <si>
    <t>127</t>
  </si>
  <si>
    <t>128</t>
  </si>
  <si>
    <t>129</t>
  </si>
  <si>
    <t>615</t>
  </si>
  <si>
    <t>KSY17180131</t>
  </si>
  <si>
    <t>KSY17180132</t>
  </si>
  <si>
    <t>KSY17180133</t>
  </si>
  <si>
    <t>KSY17180134</t>
  </si>
  <si>
    <t>KSY17180136</t>
  </si>
  <si>
    <t>KSY17180135</t>
  </si>
  <si>
    <t>130</t>
  </si>
  <si>
    <t>131</t>
  </si>
  <si>
    <t>132</t>
  </si>
  <si>
    <t>133</t>
  </si>
  <si>
    <t>KSY17180139</t>
  </si>
  <si>
    <t>134</t>
  </si>
  <si>
    <t>135</t>
  </si>
  <si>
    <t>136</t>
  </si>
  <si>
    <t>137</t>
  </si>
  <si>
    <t>KSY17180140</t>
  </si>
  <si>
    <t>KSY17180142</t>
  </si>
  <si>
    <t>KSY17180143</t>
  </si>
  <si>
    <t>138</t>
  </si>
  <si>
    <t>139</t>
  </si>
  <si>
    <t>KSY17180141</t>
  </si>
  <si>
    <t>631</t>
  </si>
  <si>
    <t>140</t>
  </si>
  <si>
    <t>141</t>
  </si>
  <si>
    <t>644</t>
  </si>
  <si>
    <t>645</t>
  </si>
  <si>
    <t>646</t>
  </si>
  <si>
    <t>KSY17180146</t>
  </si>
  <si>
    <t>KSY17180147</t>
  </si>
  <si>
    <t>KSY17180149</t>
  </si>
  <si>
    <t>143</t>
  </si>
  <si>
    <t>144</t>
  </si>
  <si>
    <t>145</t>
  </si>
  <si>
    <t>KSY17180150</t>
  </si>
  <si>
    <t>KSY17180151</t>
  </si>
  <si>
    <t>KSY17180153</t>
  </si>
  <si>
    <t>KSY17180154</t>
  </si>
  <si>
    <t>146</t>
  </si>
  <si>
    <t>KSY17180155</t>
  </si>
  <si>
    <t>KSY17180157</t>
  </si>
  <si>
    <t>147</t>
  </si>
  <si>
    <t>148</t>
  </si>
  <si>
    <t>149</t>
  </si>
  <si>
    <t>150</t>
  </si>
  <si>
    <t>KSY17180158</t>
  </si>
  <si>
    <t>KSY17180159</t>
  </si>
  <si>
    <t>KSY17180160</t>
  </si>
  <si>
    <t>KSY17180161</t>
  </si>
  <si>
    <t>654</t>
  </si>
  <si>
    <t>151</t>
  </si>
  <si>
    <t>152</t>
  </si>
  <si>
    <t>KSY17180163</t>
  </si>
  <si>
    <t>153</t>
  </si>
  <si>
    <t>155</t>
  </si>
  <si>
    <t>658</t>
  </si>
  <si>
    <t>156</t>
  </si>
  <si>
    <t>KSY17180165</t>
  </si>
  <si>
    <t>KSY17180166</t>
  </si>
  <si>
    <t>KSY17180167</t>
  </si>
  <si>
    <t>KSY17180164</t>
  </si>
  <si>
    <t>157</t>
  </si>
  <si>
    <t>158</t>
  </si>
  <si>
    <t>677</t>
  </si>
  <si>
    <t>159</t>
  </si>
  <si>
    <t>KSY17180176</t>
  </si>
  <si>
    <t>KSY17180168</t>
  </si>
  <si>
    <t>KSY17180169</t>
  </si>
  <si>
    <t>KSY17180170</t>
  </si>
  <si>
    <t>KSY17180171</t>
  </si>
  <si>
    <t>KSY17180172</t>
  </si>
  <si>
    <t>KSY17180173</t>
  </si>
  <si>
    <t>KSY17180174</t>
  </si>
  <si>
    <t>KSY17180175</t>
  </si>
  <si>
    <t>160</t>
  </si>
  <si>
    <t>KSY17180191</t>
  </si>
  <si>
    <t>KSY17180192</t>
  </si>
  <si>
    <t>KSY17180177</t>
  </si>
  <si>
    <t>KSY17180178</t>
  </si>
  <si>
    <t>KSY17180179</t>
  </si>
  <si>
    <t>KSY17180180</t>
  </si>
  <si>
    <t>KSY17180181</t>
  </si>
  <si>
    <t>KSY17180182</t>
  </si>
  <si>
    <t>KSY17180183</t>
  </si>
  <si>
    <t>KSY17180184</t>
  </si>
  <si>
    <t>KSY17180185</t>
  </si>
  <si>
    <t>KSY17180186</t>
  </si>
  <si>
    <t>KSY17180187</t>
  </si>
  <si>
    <t>KSY17180188</t>
  </si>
  <si>
    <t>KSY17180189</t>
  </si>
  <si>
    <t>KSY17180190</t>
  </si>
  <si>
    <t>695</t>
  </si>
  <si>
    <t>162</t>
  </si>
  <si>
    <t>KSY17180195</t>
  </si>
  <si>
    <t>KSY17180193</t>
  </si>
  <si>
    <t>163</t>
  </si>
  <si>
    <t>164</t>
  </si>
  <si>
    <t>165</t>
  </si>
  <si>
    <t>166</t>
  </si>
  <si>
    <t>167</t>
  </si>
  <si>
    <t>696</t>
  </si>
  <si>
    <t>697</t>
  </si>
  <si>
    <t>168</t>
  </si>
  <si>
    <t>KSY17180196</t>
  </si>
  <si>
    <t>KSY17180197</t>
  </si>
  <si>
    <t>703</t>
  </si>
  <si>
    <t>KSY17180199</t>
  </si>
  <si>
    <t>KSY17180200</t>
  </si>
  <si>
    <t>KSY17180201</t>
  </si>
  <si>
    <t>KSY17180202</t>
  </si>
  <si>
    <t>169</t>
  </si>
  <si>
    <t>170</t>
  </si>
  <si>
    <t>KSY17180203</t>
  </si>
  <si>
    <t>KSY17180205</t>
  </si>
  <si>
    <t>KSY17180206</t>
  </si>
  <si>
    <t>171</t>
  </si>
  <si>
    <t>172</t>
  </si>
  <si>
    <t>173</t>
  </si>
  <si>
    <t>174</t>
  </si>
  <si>
    <t>175</t>
  </si>
  <si>
    <t>KSY17180208</t>
  </si>
  <si>
    <t>KSY17180210</t>
  </si>
  <si>
    <t>KSY17180211</t>
  </si>
  <si>
    <t>KSY17180212</t>
  </si>
  <si>
    <t>176</t>
  </si>
  <si>
    <t>177</t>
  </si>
  <si>
    <t>178</t>
  </si>
  <si>
    <t>730</t>
  </si>
  <si>
    <t>731</t>
  </si>
  <si>
    <t>732</t>
  </si>
  <si>
    <t>KSY17180213</t>
  </si>
  <si>
    <t>KSY17180215</t>
  </si>
  <si>
    <t>KSY17180216</t>
  </si>
  <si>
    <t>179</t>
  </si>
  <si>
    <t>KSY17180217</t>
  </si>
  <si>
    <t>KSY17180218</t>
  </si>
  <si>
    <t>KSY17180219</t>
  </si>
  <si>
    <t>KSY17180220</t>
  </si>
  <si>
    <t>182</t>
  </si>
  <si>
    <t>183</t>
  </si>
  <si>
    <t>KSY17180221</t>
  </si>
  <si>
    <t>KSY17180222</t>
  </si>
  <si>
    <t>KSY17180223</t>
  </si>
  <si>
    <t>184</t>
  </si>
  <si>
    <t>185</t>
  </si>
  <si>
    <t>186</t>
  </si>
  <si>
    <t>738</t>
  </si>
  <si>
    <t>739</t>
  </si>
  <si>
    <t>KSY17180225</t>
  </si>
  <si>
    <t>KSY17180226</t>
  </si>
  <si>
    <t>KSY17180227</t>
  </si>
  <si>
    <t>KSY17180228</t>
  </si>
  <si>
    <t>KSY17180230</t>
  </si>
  <si>
    <t>KSY17180232</t>
  </si>
  <si>
    <t>KSY17180231</t>
  </si>
  <si>
    <t>187</t>
  </si>
  <si>
    <t>188</t>
  </si>
  <si>
    <t>189</t>
  </si>
  <si>
    <t>190</t>
  </si>
  <si>
    <t>191</t>
  </si>
  <si>
    <t>KSY17180234</t>
  </si>
  <si>
    <t>192</t>
  </si>
  <si>
    <t>193</t>
  </si>
  <si>
    <t>194</t>
  </si>
  <si>
    <t>195</t>
  </si>
  <si>
    <t>196</t>
  </si>
  <si>
    <t>197</t>
  </si>
  <si>
    <t>744</t>
  </si>
  <si>
    <t>198</t>
  </si>
  <si>
    <t>745</t>
  </si>
  <si>
    <t>199</t>
  </si>
  <si>
    <t>746</t>
  </si>
  <si>
    <t>KSY17180236</t>
  </si>
  <si>
    <t>KSY17180238</t>
  </si>
  <si>
    <t>KSY17180239</t>
  </si>
  <si>
    <t>KSY17180240</t>
  </si>
  <si>
    <t>200</t>
  </si>
  <si>
    <t>201</t>
  </si>
  <si>
    <t>202</t>
  </si>
  <si>
    <t>203</t>
  </si>
  <si>
    <t>748</t>
  </si>
  <si>
    <t>KSY17180241</t>
  </si>
  <si>
    <t>KSY17180242</t>
  </si>
  <si>
    <t>KSY17180243</t>
  </si>
  <si>
    <t>KSY17180244</t>
  </si>
  <si>
    <t>KSY17180246</t>
  </si>
  <si>
    <t>KSY17180245</t>
  </si>
  <si>
    <t>204</t>
  </si>
  <si>
    <t>205</t>
  </si>
  <si>
    <t>206</t>
  </si>
  <si>
    <t>207</t>
  </si>
  <si>
    <t>KSY17180247</t>
  </si>
  <si>
    <t>208</t>
  </si>
  <si>
    <t>209</t>
  </si>
  <si>
    <t>210</t>
  </si>
  <si>
    <t>753</t>
  </si>
  <si>
    <t>211</t>
  </si>
  <si>
    <t>212</t>
  </si>
  <si>
    <t>755</t>
  </si>
  <si>
    <t>KSY17180248</t>
  </si>
  <si>
    <t>KSY17180249</t>
  </si>
  <si>
    <t>KSY17180250</t>
  </si>
  <si>
    <t>KSY17180251</t>
  </si>
  <si>
    <t>KSY17180253</t>
  </si>
  <si>
    <t>213</t>
  </si>
  <si>
    <t>214</t>
  </si>
  <si>
    <t>215</t>
  </si>
  <si>
    <t>216</t>
  </si>
  <si>
    <t>217</t>
  </si>
  <si>
    <t>KSY17180255</t>
  </si>
  <si>
    <t>KSY17180256</t>
  </si>
  <si>
    <t>218</t>
  </si>
  <si>
    <t>KSY17180254</t>
  </si>
  <si>
    <t>757</t>
  </si>
  <si>
    <t>759</t>
  </si>
  <si>
    <t>760</t>
  </si>
  <si>
    <t>KSY17180257</t>
  </si>
  <si>
    <t>KSY17180258</t>
  </si>
  <si>
    <t>219</t>
  </si>
  <si>
    <t>766</t>
  </si>
  <si>
    <t>KSY17180259</t>
  </si>
  <si>
    <t>220</t>
  </si>
  <si>
    <t>221</t>
  </si>
  <si>
    <t>222</t>
  </si>
  <si>
    <t>223</t>
  </si>
  <si>
    <t>224</t>
  </si>
  <si>
    <t>767</t>
  </si>
  <si>
    <t>KSY17180260</t>
  </si>
  <si>
    <t>225</t>
  </si>
  <si>
    <t>226</t>
  </si>
  <si>
    <t>KSY17180261</t>
  </si>
  <si>
    <t>227</t>
  </si>
  <si>
    <t>228</t>
  </si>
  <si>
    <t>229</t>
  </si>
  <si>
    <t>777</t>
  </si>
  <si>
    <t>778</t>
  </si>
  <si>
    <t>231</t>
  </si>
  <si>
    <t>KSY17180262</t>
  </si>
  <si>
    <t>KSY17180263</t>
  </si>
  <si>
    <t>KSY17180264</t>
  </si>
  <si>
    <t>KSY17180265</t>
  </si>
  <si>
    <t>KSY17180266</t>
  </si>
  <si>
    <t>232</t>
  </si>
  <si>
    <t>233</t>
  </si>
  <si>
    <t>234</t>
  </si>
  <si>
    <t>780</t>
  </si>
  <si>
    <t>KSY17180267</t>
  </si>
  <si>
    <t>KSY17180269</t>
  </si>
  <si>
    <t>KSY17180270</t>
  </si>
  <si>
    <t>235</t>
  </si>
  <si>
    <t>236</t>
  </si>
  <si>
    <t>237</t>
  </si>
  <si>
    <t>238</t>
  </si>
  <si>
    <t>783</t>
  </si>
  <si>
    <t>239</t>
  </si>
  <si>
    <t>785</t>
  </si>
  <si>
    <t>240</t>
  </si>
  <si>
    <t>786</t>
  </si>
  <si>
    <t>KSY17180273</t>
  </si>
  <si>
    <t>241</t>
  </si>
  <si>
    <t>242</t>
  </si>
  <si>
    <t>243</t>
  </si>
  <si>
    <t>244</t>
  </si>
  <si>
    <t>KSY17180274</t>
  </si>
  <si>
    <t>KSY17180275</t>
  </si>
  <si>
    <t>KSY17180276</t>
  </si>
  <si>
    <t>812</t>
  </si>
  <si>
    <t>813</t>
  </si>
  <si>
    <t>816</t>
  </si>
  <si>
    <t>KSY17180277</t>
  </si>
  <si>
    <t>KSY17180278</t>
  </si>
  <si>
    <t>245</t>
  </si>
  <si>
    <t>824</t>
  </si>
  <si>
    <t>KSY17180280</t>
  </si>
  <si>
    <t>KSY17180281</t>
  </si>
  <si>
    <t>KSY17180282</t>
  </si>
  <si>
    <t>KSY17180284</t>
  </si>
  <si>
    <t>KSY17180286</t>
  </si>
  <si>
    <t>246</t>
  </si>
  <si>
    <t>843</t>
  </si>
  <si>
    <t>845</t>
  </si>
  <si>
    <t>247</t>
  </si>
  <si>
    <t>KSY17180288</t>
  </si>
  <si>
    <t>248</t>
  </si>
  <si>
    <t>249</t>
  </si>
  <si>
    <t>250</t>
  </si>
  <si>
    <t>KSY17180289</t>
  </si>
  <si>
    <t>KSY17180290</t>
  </si>
  <si>
    <t>251</t>
  </si>
  <si>
    <t>252</t>
  </si>
  <si>
    <t>866</t>
  </si>
  <si>
    <t>253</t>
  </si>
  <si>
    <t>254</t>
  </si>
  <si>
    <t>KSY17180291</t>
  </si>
  <si>
    <t>255</t>
  </si>
  <si>
    <t>256</t>
  </si>
  <si>
    <t>876</t>
  </si>
  <si>
    <t>879</t>
  </si>
  <si>
    <t>880</t>
  </si>
  <si>
    <t>KSY17180292</t>
  </si>
  <si>
    <t>257</t>
  </si>
  <si>
    <t>259</t>
  </si>
  <si>
    <t>260</t>
  </si>
  <si>
    <t>887</t>
  </si>
  <si>
    <t>KSY17180293</t>
  </si>
  <si>
    <t>KSY17180294</t>
  </si>
  <si>
    <t>KSY17180296</t>
  </si>
  <si>
    <t>KSY17180295</t>
  </si>
  <si>
    <t>KSY17180297</t>
  </si>
  <si>
    <t>KSY17180306</t>
  </si>
  <si>
    <t>KSY17180310</t>
  </si>
  <si>
    <t>KSY17180321</t>
  </si>
  <si>
    <t>KSY17180317</t>
  </si>
  <si>
    <t>KSY17180312</t>
  </si>
  <si>
    <t>KSY17180298</t>
  </si>
  <si>
    <t>KSY17180299</t>
  </si>
  <si>
    <t>KSY17180300</t>
  </si>
  <si>
    <t>KSY17180301</t>
  </si>
  <si>
    <t>KSY17180302</t>
  </si>
  <si>
    <t>KSY17180322</t>
  </si>
  <si>
    <t>KSY17180303</t>
  </si>
  <si>
    <t>KSY17180304</t>
  </si>
  <si>
    <t>KSY17180305</t>
  </si>
  <si>
    <t>KSY17180307</t>
  </si>
  <si>
    <t>KSY17180308</t>
  </si>
  <si>
    <t>KSY17180309</t>
  </si>
  <si>
    <t>KSY17180311</t>
  </si>
  <si>
    <t>KSY17180313</t>
  </si>
  <si>
    <t>KSY17180314</t>
  </si>
  <si>
    <t>KSY17180315</t>
  </si>
  <si>
    <t>KSY17180316</t>
  </si>
  <si>
    <t>KSY17180320</t>
  </si>
  <si>
    <t>KSY17180324</t>
  </si>
  <si>
    <t>KSY17180326</t>
  </si>
  <si>
    <t>KSY17180327</t>
  </si>
  <si>
    <t>KSY17180328</t>
  </si>
  <si>
    <t>KSY17180331</t>
  </si>
  <si>
    <t>KSY17180332</t>
  </si>
  <si>
    <t>KSY17180333</t>
  </si>
  <si>
    <t>KSY17180334</t>
  </si>
  <si>
    <t>KSY17180335</t>
  </si>
  <si>
    <t>KSY17180323</t>
  </si>
  <si>
    <t>261</t>
  </si>
  <si>
    <t>KSY17180325</t>
  </si>
  <si>
    <t>KSY17180336</t>
  </si>
  <si>
    <t>KSY17180337</t>
  </si>
  <si>
    <t>KSY17180338</t>
  </si>
  <si>
    <t>KSY17180339</t>
  </si>
  <si>
    <t>KSY17180340</t>
  </si>
  <si>
    <t>KSY17180341</t>
  </si>
  <si>
    <t>262</t>
  </si>
  <si>
    <t>263</t>
  </si>
  <si>
    <t>264</t>
  </si>
  <si>
    <t>KSY17180342</t>
  </si>
  <si>
    <t>KSY17180343</t>
  </si>
  <si>
    <t>KSY17180344</t>
  </si>
  <si>
    <t>KSY17180345</t>
  </si>
  <si>
    <t>KSY17180346</t>
  </si>
  <si>
    <t>KSY17180347</t>
  </si>
  <si>
    <t>265</t>
  </si>
  <si>
    <t>899</t>
  </si>
  <si>
    <t>KSY17180348</t>
  </si>
  <si>
    <t>KSY17180349</t>
  </si>
  <si>
    <t>266</t>
  </si>
  <si>
    <t>900</t>
  </si>
  <si>
    <t>907</t>
  </si>
  <si>
    <t>KSY17180351</t>
  </si>
  <si>
    <t>KSY17180352</t>
  </si>
  <si>
    <t>KSY17180353</t>
  </si>
  <si>
    <t>KSY17180354</t>
  </si>
  <si>
    <t>KSY17180355</t>
  </si>
  <si>
    <t>KSY17180356</t>
  </si>
  <si>
    <t>KSY17180357</t>
  </si>
  <si>
    <t>KSY17180358</t>
  </si>
  <si>
    <t>KSY17180359</t>
  </si>
  <si>
    <t>KSY17180360</t>
  </si>
  <si>
    <t>913</t>
  </si>
  <si>
    <t>915</t>
  </si>
  <si>
    <t>KSY17180361</t>
  </si>
  <si>
    <t>267</t>
  </si>
  <si>
    <t>268</t>
  </si>
  <si>
    <t>KSY17180362</t>
  </si>
  <si>
    <t>269</t>
  </si>
  <si>
    <t>270</t>
  </si>
  <si>
    <t>928</t>
  </si>
  <si>
    <t>929</t>
  </si>
  <si>
    <t>930</t>
  </si>
  <si>
    <t>271</t>
  </si>
  <si>
    <t>KSY17180363</t>
  </si>
  <si>
    <t>272</t>
  </si>
  <si>
    <t>273</t>
  </si>
  <si>
    <t>274</t>
  </si>
  <si>
    <t>KSY17180365</t>
  </si>
  <si>
    <t>KSY17180366</t>
  </si>
  <si>
    <t>KSY17180367</t>
  </si>
  <si>
    <t>275</t>
  </si>
  <si>
    <t>276</t>
  </si>
  <si>
    <t>934</t>
  </si>
  <si>
    <t>277</t>
  </si>
  <si>
    <t>KSY17180369</t>
  </si>
  <si>
    <t>KSY17180370</t>
  </si>
  <si>
    <t>936</t>
  </si>
  <si>
    <t>278</t>
  </si>
  <si>
    <t>943</t>
  </si>
  <si>
    <t>944</t>
  </si>
  <si>
    <t>KSY17180371</t>
  </si>
  <si>
    <t>KSY17180372</t>
  </si>
  <si>
    <t>KSY17180373</t>
  </si>
  <si>
    <t>KSY17180374</t>
  </si>
  <si>
    <t>KSY17180375</t>
  </si>
  <si>
    <t>KSY17180376</t>
  </si>
  <si>
    <t>279</t>
  </si>
  <si>
    <t>280</t>
  </si>
  <si>
    <t>282</t>
  </si>
  <si>
    <t>KSY17180378</t>
  </si>
  <si>
    <t>283</t>
  </si>
  <si>
    <t>284</t>
  </si>
  <si>
    <t>KSY17180379</t>
  </si>
  <si>
    <t>KSY17180380</t>
  </si>
  <si>
    <t>KSY17180381</t>
  </si>
  <si>
    <t>KSY17180382</t>
  </si>
  <si>
    <t>285</t>
  </si>
  <si>
    <t>286</t>
  </si>
  <si>
    <t>287</t>
  </si>
  <si>
    <t>288</t>
  </si>
  <si>
    <t>963</t>
  </si>
  <si>
    <t>964</t>
  </si>
  <si>
    <t>KSY17180385</t>
  </si>
  <si>
    <t>KSY17180386</t>
  </si>
  <si>
    <t>289</t>
  </si>
  <si>
    <t>290</t>
  </si>
  <si>
    <t>KSY17180387</t>
  </si>
  <si>
    <t>KSY17180389</t>
  </si>
  <si>
    <t>KSY17180390</t>
  </si>
  <si>
    <t>KSY17180391</t>
  </si>
  <si>
    <t>KSY17180393</t>
  </si>
  <si>
    <t>291</t>
  </si>
  <si>
    <t>978</t>
  </si>
  <si>
    <t>979</t>
  </si>
  <si>
    <t>KSY17180394</t>
  </si>
  <si>
    <t>KSY17180395</t>
  </si>
  <si>
    <t>KSY17180396</t>
  </si>
  <si>
    <t>KSY17180397</t>
  </si>
  <si>
    <t>KSY17180398</t>
  </si>
  <si>
    <t>KSY17180399</t>
  </si>
  <si>
    <t>KSY17180401</t>
  </si>
  <si>
    <t>KSY17180402</t>
  </si>
  <si>
    <t>292</t>
  </si>
  <si>
    <t>293</t>
  </si>
  <si>
    <t>KSY17180403</t>
  </si>
  <si>
    <t>KSY17180404</t>
  </si>
  <si>
    <t>294</t>
  </si>
  <si>
    <t>295</t>
  </si>
  <si>
    <t>296</t>
  </si>
  <si>
    <t>297</t>
  </si>
  <si>
    <t>993</t>
  </si>
  <si>
    <t>994</t>
  </si>
  <si>
    <t>995</t>
  </si>
  <si>
    <t>997</t>
  </si>
  <si>
    <t>KSY17180407</t>
  </si>
  <si>
    <t>KSY17180408</t>
  </si>
  <si>
    <t>KSY17180409</t>
  </si>
  <si>
    <t>298</t>
  </si>
  <si>
    <t>KSY17180410</t>
  </si>
  <si>
    <t>KSY17180411</t>
  </si>
  <si>
    <t>KSY17180412</t>
  </si>
  <si>
    <t>299</t>
  </si>
  <si>
    <t>300</t>
  </si>
  <si>
    <t>301</t>
  </si>
  <si>
    <t>1005</t>
  </si>
  <si>
    <t>KSY17180413</t>
  </si>
  <si>
    <t>KSY17180414</t>
  </si>
  <si>
    <t>KSY17180416</t>
  </si>
  <si>
    <t>KSY17180417</t>
  </si>
  <si>
    <t>KSY17180418</t>
  </si>
  <si>
    <t>KSY17180419</t>
  </si>
  <si>
    <t>KSY17180420</t>
  </si>
  <si>
    <t>KSY17180421</t>
  </si>
  <si>
    <t>KSY17180422</t>
  </si>
  <si>
    <t>KSY17180423</t>
  </si>
  <si>
    <t>KSY17180424</t>
  </si>
  <si>
    <t>304</t>
  </si>
  <si>
    <t>305</t>
  </si>
  <si>
    <t>1009</t>
  </si>
  <si>
    <t>KSY17180426</t>
  </si>
  <si>
    <t>KSY17180430</t>
  </si>
  <si>
    <t>KSY17180431</t>
  </si>
  <si>
    <t>1011</t>
  </si>
  <si>
    <t>KSY17180432</t>
  </si>
  <si>
    <t>KSY17180433</t>
  </si>
  <si>
    <t>KSY17180434</t>
  </si>
  <si>
    <t>KSY17180435</t>
  </si>
  <si>
    <t>KSY17180436</t>
  </si>
  <si>
    <t>KSY17180438</t>
  </si>
  <si>
    <t>KSY17180437</t>
  </si>
  <si>
    <t>306</t>
  </si>
  <si>
    <t>307</t>
  </si>
  <si>
    <t>308</t>
  </si>
  <si>
    <t>309</t>
  </si>
  <si>
    <t>KSY17180439</t>
  </si>
  <si>
    <t>KSY17180440</t>
  </si>
  <si>
    <t>KSY17180441</t>
  </si>
  <si>
    <t>KSY17180442</t>
  </si>
  <si>
    <t>KSY17180443</t>
  </si>
  <si>
    <t>310</t>
  </si>
  <si>
    <t>311</t>
  </si>
  <si>
    <t>312</t>
  </si>
  <si>
    <t>313</t>
  </si>
  <si>
    <t>1024</t>
  </si>
  <si>
    <t>KSY17180444</t>
  </si>
  <si>
    <t>KSY17180445</t>
  </si>
  <si>
    <t>KSY17180447</t>
  </si>
  <si>
    <t>1032</t>
  </si>
  <si>
    <t>315</t>
  </si>
  <si>
    <t>316</t>
  </si>
  <si>
    <t>317</t>
  </si>
  <si>
    <t>KSY17180450</t>
  </si>
  <si>
    <t>KSY17180451</t>
  </si>
  <si>
    <t>KSY17180452</t>
  </si>
  <si>
    <t>KSY17180453</t>
  </si>
  <si>
    <t>1047</t>
  </si>
  <si>
    <t>1048</t>
  </si>
  <si>
    <t>1049</t>
  </si>
  <si>
    <t>319</t>
  </si>
  <si>
    <t>320</t>
  </si>
  <si>
    <t>1051</t>
  </si>
  <si>
    <t>321</t>
  </si>
  <si>
    <t>322</t>
  </si>
  <si>
    <t>323</t>
  </si>
  <si>
    <t>324</t>
  </si>
  <si>
    <t>KSY17180455</t>
  </si>
  <si>
    <t>325</t>
  </si>
  <si>
    <t>326</t>
  </si>
  <si>
    <t>327</t>
  </si>
  <si>
    <t>KSY17180456</t>
  </si>
  <si>
    <t>KSY17180458</t>
  </si>
  <si>
    <t>KSY17180459</t>
  </si>
  <si>
    <t>328</t>
  </si>
  <si>
    <t>329</t>
  </si>
  <si>
    <t>331</t>
  </si>
  <si>
    <t>332</t>
  </si>
  <si>
    <t>333</t>
  </si>
  <si>
    <t>334</t>
  </si>
  <si>
    <t>335</t>
  </si>
  <si>
    <t>336</t>
  </si>
  <si>
    <t>1053</t>
  </si>
  <si>
    <t>1060</t>
  </si>
  <si>
    <t>1063</t>
  </si>
  <si>
    <t>1064</t>
  </si>
  <si>
    <t>KSY17180460</t>
  </si>
  <si>
    <t>KSY17180461</t>
  </si>
  <si>
    <t>KSY17180462</t>
  </si>
  <si>
    <t>KSY17180464</t>
  </si>
  <si>
    <t>KSY17180465</t>
  </si>
  <si>
    <t>KSY17180466</t>
  </si>
  <si>
    <t>KSY17180467</t>
  </si>
  <si>
    <t>KSY17180468</t>
  </si>
  <si>
    <t>337</t>
  </si>
  <si>
    <t>338</t>
  </si>
  <si>
    <t>KSY17180469</t>
  </si>
  <si>
    <t>339</t>
  </si>
  <si>
    <t>1073</t>
  </si>
  <si>
    <t>1077</t>
  </si>
  <si>
    <t>KSY17180470</t>
  </si>
  <si>
    <t>KSY17180471</t>
  </si>
  <si>
    <t>KSY17180472</t>
  </si>
  <si>
    <t>342</t>
  </si>
  <si>
    <t>343</t>
  </si>
  <si>
    <t>1081</t>
  </si>
  <si>
    <t>1082</t>
  </si>
  <si>
    <t>1084</t>
  </si>
  <si>
    <t>2651</t>
  </si>
  <si>
    <t>2652</t>
  </si>
  <si>
    <t>344</t>
  </si>
  <si>
    <t>345</t>
  </si>
  <si>
    <t>346</t>
  </si>
  <si>
    <t>347</t>
  </si>
  <si>
    <t>KSY17180473</t>
  </si>
  <si>
    <t>1097</t>
  </si>
  <si>
    <t>348</t>
  </si>
  <si>
    <t>349</t>
  </si>
  <si>
    <t>1102</t>
  </si>
  <si>
    <t>KSY17180474</t>
  </si>
  <si>
    <t>1107</t>
  </si>
  <si>
    <t>KSY17180475</t>
  </si>
  <si>
    <t>KSY17180476</t>
  </si>
  <si>
    <t>KSY17180477</t>
  </si>
  <si>
    <t>KSY17180480</t>
  </si>
  <si>
    <t>KSY17180481</t>
  </si>
  <si>
    <t>1117</t>
  </si>
  <si>
    <t>KSY17180482</t>
  </si>
  <si>
    <t>KSY17180483</t>
  </si>
  <si>
    <t>1120</t>
  </si>
  <si>
    <t>352</t>
  </si>
  <si>
    <t>KSY17180484</t>
  </si>
  <si>
    <t>KSY17180485</t>
  </si>
  <si>
    <t>353</t>
  </si>
  <si>
    <t>KSY17180486</t>
  </si>
  <si>
    <t>KSY17180487</t>
  </si>
  <si>
    <t>KSY17180488</t>
  </si>
  <si>
    <t>KSY17180489</t>
  </si>
  <si>
    <t>1127</t>
  </si>
  <si>
    <t>354</t>
  </si>
  <si>
    <t>355</t>
  </si>
  <si>
    <t>1131</t>
  </si>
  <si>
    <t>KSY17180490</t>
  </si>
  <si>
    <t>KSY17180491</t>
  </si>
  <si>
    <t>KSY17180492</t>
  </si>
  <si>
    <t>KSY17180493</t>
  </si>
  <si>
    <t>KSY17180494</t>
  </si>
  <si>
    <t>356</t>
  </si>
  <si>
    <t>KSY17180495</t>
  </si>
  <si>
    <t>357</t>
  </si>
  <si>
    <t>KSY17180496</t>
  </si>
  <si>
    <t>KSY17180497</t>
  </si>
  <si>
    <t>2847</t>
  </si>
  <si>
    <t>KSY17180498</t>
  </si>
  <si>
    <t>KSY17180499</t>
  </si>
  <si>
    <t>358</t>
  </si>
  <si>
    <t>359</t>
  </si>
  <si>
    <t>1153</t>
  </si>
  <si>
    <t>KSY17180501</t>
  </si>
  <si>
    <t>360</t>
  </si>
  <si>
    <t>1154</t>
  </si>
  <si>
    <t>1158</t>
  </si>
  <si>
    <t>1159</t>
  </si>
  <si>
    <t>1160</t>
  </si>
  <si>
    <t>1161</t>
  </si>
  <si>
    <t>1162</t>
  </si>
  <si>
    <t>1163</t>
  </si>
  <si>
    <t>KSY17180504</t>
  </si>
  <si>
    <t>KSY17180505</t>
  </si>
  <si>
    <t>KSY17180506</t>
  </si>
  <si>
    <t>KSY17180507</t>
  </si>
  <si>
    <t>361</t>
  </si>
  <si>
    <t>362</t>
  </si>
  <si>
    <t>1172</t>
  </si>
  <si>
    <t>363</t>
  </si>
  <si>
    <t>364</t>
  </si>
  <si>
    <t>KSY17180508</t>
  </si>
  <si>
    <t>1183</t>
  </si>
  <si>
    <t>1184</t>
  </si>
  <si>
    <t>1185</t>
  </si>
  <si>
    <t>1186</t>
  </si>
  <si>
    <t>1187</t>
  </si>
  <si>
    <t>366</t>
  </si>
  <si>
    <t>367</t>
  </si>
  <si>
    <t>368</t>
  </si>
  <si>
    <t>369</t>
  </si>
  <si>
    <t>370</t>
  </si>
  <si>
    <t>KSY17180510</t>
  </si>
  <si>
    <t>371</t>
  </si>
  <si>
    <t>373</t>
  </si>
  <si>
    <t>1194</t>
  </si>
  <si>
    <t>1195</t>
  </si>
  <si>
    <t>KSY17180511</t>
  </si>
  <si>
    <t>KSY17180512</t>
  </si>
  <si>
    <t>KSY17180513</t>
  </si>
  <si>
    <t>KSY17180514</t>
  </si>
  <si>
    <t>KSY17180515</t>
  </si>
  <si>
    <t>KSY17180516</t>
  </si>
  <si>
    <t>KSY17180517</t>
  </si>
  <si>
    <t>KSY17180518</t>
  </si>
  <si>
    <t>KSY17180519</t>
  </si>
  <si>
    <t>1196</t>
  </si>
  <si>
    <t>1199</t>
  </si>
  <si>
    <t>374</t>
  </si>
  <si>
    <t>375</t>
  </si>
  <si>
    <t>KSY17180520</t>
  </si>
  <si>
    <t>KSY17180521</t>
  </si>
  <si>
    <t>KSY17180523</t>
  </si>
  <si>
    <t>KSY17180522</t>
  </si>
  <si>
    <t>KSY17180524</t>
  </si>
  <si>
    <t>376</t>
  </si>
  <si>
    <t>KSY17180525</t>
  </si>
  <si>
    <t>KSY17180526</t>
  </si>
  <si>
    <t>KSY17180527</t>
  </si>
  <si>
    <t>KSY17180528</t>
  </si>
  <si>
    <t>KSY17180530</t>
  </si>
  <si>
    <t>KSY17180531</t>
  </si>
  <si>
    <t>KSY17180532</t>
  </si>
  <si>
    <t>KSY17180533</t>
  </si>
  <si>
    <t>KSY17180534</t>
  </si>
  <si>
    <t>KSY17180535</t>
  </si>
  <si>
    <t>KSY17180536</t>
  </si>
  <si>
    <t>KSY17180537</t>
  </si>
  <si>
    <t>KSY17180538</t>
  </si>
  <si>
    <t>377</t>
  </si>
  <si>
    <t>378</t>
  </si>
  <si>
    <t>KSY17180539</t>
  </si>
  <si>
    <t>1215</t>
  </si>
  <si>
    <t>1216</t>
  </si>
  <si>
    <t>KSY17180540</t>
  </si>
  <si>
    <t>KSY17180541</t>
  </si>
  <si>
    <t>KSY17180542</t>
  </si>
  <si>
    <t>KSY17180543</t>
  </si>
  <si>
    <t>380</t>
  </si>
  <si>
    <t>382</t>
  </si>
  <si>
    <t>383</t>
  </si>
  <si>
    <t>KSY17180544</t>
  </si>
  <si>
    <t>KSY17180545</t>
  </si>
  <si>
    <t>KSY17180546</t>
  </si>
  <si>
    <t>KSY17180547</t>
  </si>
  <si>
    <t>KSY17180548</t>
  </si>
  <si>
    <t>KSY17180549</t>
  </si>
  <si>
    <t>384</t>
  </si>
  <si>
    <t>KSY17180550</t>
  </si>
  <si>
    <t>KSY17180551</t>
  </si>
  <si>
    <t>385</t>
  </si>
  <si>
    <t>386</t>
  </si>
  <si>
    <t>387</t>
  </si>
  <si>
    <t>388</t>
  </si>
  <si>
    <t>1235</t>
  </si>
  <si>
    <t>KSY17180552</t>
  </si>
  <si>
    <t>389</t>
  </si>
  <si>
    <t>KSY17180553</t>
  </si>
  <si>
    <t>KSY17180555</t>
  </si>
  <si>
    <t>KSY17180556</t>
  </si>
  <si>
    <t>KSY17180557</t>
  </si>
  <si>
    <t>KSY17180558</t>
  </si>
  <si>
    <t>1239</t>
  </si>
  <si>
    <t>KSY17180559</t>
  </si>
  <si>
    <t>390</t>
  </si>
  <si>
    <t>KSY17180560</t>
  </si>
  <si>
    <t>KSY17180562</t>
  </si>
  <si>
    <t>391</t>
  </si>
  <si>
    <t>392</t>
  </si>
  <si>
    <t>1243</t>
  </si>
  <si>
    <t>393</t>
  </si>
  <si>
    <t>KSY17180563</t>
  </si>
  <si>
    <t>394</t>
  </si>
  <si>
    <t>KSY17180564</t>
  </si>
  <si>
    <t>1247</t>
  </si>
  <si>
    <t>395</t>
  </si>
  <si>
    <t>396</t>
  </si>
  <si>
    <t>397</t>
  </si>
  <si>
    <t>398</t>
  </si>
  <si>
    <t>1250</t>
  </si>
  <si>
    <t>399</t>
  </si>
  <si>
    <t>KSY17180566</t>
  </si>
  <si>
    <t>KSY17180567</t>
  </si>
  <si>
    <t>KSY17180568</t>
  </si>
  <si>
    <t>KSY17180569</t>
  </si>
  <si>
    <t>400</t>
  </si>
  <si>
    <t>401</t>
  </si>
  <si>
    <t>402</t>
  </si>
  <si>
    <t>1252</t>
  </si>
  <si>
    <t>KSY17180570</t>
  </si>
  <si>
    <t>KSY17180572</t>
  </si>
  <si>
    <t>KSY17180573</t>
  </si>
  <si>
    <t>KSY17180574</t>
  </si>
  <si>
    <t>KSY17180575</t>
  </si>
  <si>
    <t>KSY17180576</t>
  </si>
  <si>
    <t>KSY17180577</t>
  </si>
  <si>
    <t>KSY17180578</t>
  </si>
  <si>
    <t>KSY17180579</t>
  </si>
  <si>
    <t>KSY17180580</t>
  </si>
  <si>
    <t>403</t>
  </si>
  <si>
    <t>404</t>
  </si>
  <si>
    <t>405</t>
  </si>
  <si>
    <t>406</t>
  </si>
  <si>
    <t>KSY17180581</t>
  </si>
  <si>
    <t>KSY17180583</t>
  </si>
  <si>
    <t>KSY17180582</t>
  </si>
  <si>
    <t>407</t>
  </si>
  <si>
    <t>408</t>
  </si>
  <si>
    <t>409</t>
  </si>
  <si>
    <t>KSY17180584</t>
  </si>
  <si>
    <t>410</t>
  </si>
  <si>
    <t>1266</t>
  </si>
  <si>
    <t>KSY17180585</t>
  </si>
  <si>
    <t>KSY17180586</t>
  </si>
  <si>
    <t>411</t>
  </si>
  <si>
    <t>412</t>
  </si>
  <si>
    <t>413</t>
  </si>
  <si>
    <t>414</t>
  </si>
  <si>
    <t>415</t>
  </si>
  <si>
    <t>416</t>
  </si>
  <si>
    <t>1276</t>
  </si>
  <si>
    <t>1277</t>
  </si>
  <si>
    <t>1278</t>
  </si>
  <si>
    <t>417</t>
  </si>
  <si>
    <t>KSY17180588</t>
  </si>
  <si>
    <t>KSY17180589</t>
  </si>
  <si>
    <t>KSY17180590</t>
  </si>
  <si>
    <t>KSY17180591</t>
  </si>
  <si>
    <t>KSY17180592</t>
  </si>
  <si>
    <t>1288</t>
  </si>
  <si>
    <t>418</t>
  </si>
  <si>
    <t>1289</t>
  </si>
  <si>
    <t>419</t>
  </si>
  <si>
    <t>1290</t>
  </si>
  <si>
    <t>420</t>
  </si>
  <si>
    <t>KSY17180594</t>
  </si>
  <si>
    <t>KSY17180595</t>
  </si>
  <si>
    <t>KSY17180596</t>
  </si>
  <si>
    <t>KSY17180597</t>
  </si>
  <si>
    <t>KSY17180598</t>
  </si>
  <si>
    <t>421</t>
  </si>
  <si>
    <t>422</t>
  </si>
  <si>
    <t>1297</t>
  </si>
  <si>
    <t>KSY17180599</t>
  </si>
  <si>
    <t>424</t>
  </si>
  <si>
    <t>425</t>
  </si>
  <si>
    <t>KSY17180601</t>
  </si>
  <si>
    <t>KSY17180602</t>
  </si>
  <si>
    <t>KSY17180603</t>
  </si>
  <si>
    <t>KSY17180604</t>
  </si>
  <si>
    <t>427</t>
  </si>
  <si>
    <t>428</t>
  </si>
  <si>
    <t>429</t>
  </si>
  <si>
    <t>430</t>
  </si>
  <si>
    <t>431</t>
  </si>
  <si>
    <t>432</t>
  </si>
  <si>
    <t>1318</t>
  </si>
  <si>
    <t>1319</t>
  </si>
  <si>
    <t>KSY17180605</t>
  </si>
  <si>
    <t>KSY17180606</t>
  </si>
  <si>
    <t>KSY17180607</t>
  </si>
  <si>
    <t>KSY17180608</t>
  </si>
  <si>
    <t>KSY17180609</t>
  </si>
  <si>
    <t>KSY17180610</t>
  </si>
  <si>
    <t>1326</t>
  </si>
  <si>
    <t>433</t>
  </si>
  <si>
    <t>KSY17180611</t>
  </si>
  <si>
    <t>KSY17180614</t>
  </si>
  <si>
    <t>KSY17180615</t>
  </si>
  <si>
    <t>436</t>
  </si>
  <si>
    <t>437</t>
  </si>
  <si>
    <t>1337</t>
  </si>
  <si>
    <t>438</t>
  </si>
  <si>
    <t>1339</t>
  </si>
  <si>
    <t>1340</t>
  </si>
  <si>
    <t>KSY17180616</t>
  </si>
  <si>
    <t>439</t>
  </si>
  <si>
    <t>441</t>
  </si>
  <si>
    <t>KSY17180617</t>
  </si>
  <si>
    <t>1352</t>
  </si>
  <si>
    <t>1353</t>
  </si>
  <si>
    <t>KSY17180618</t>
  </si>
  <si>
    <t>442</t>
  </si>
  <si>
    <t>443</t>
  </si>
  <si>
    <t>KSY17180619</t>
  </si>
  <si>
    <t>KSY17180620</t>
  </si>
  <si>
    <t>446</t>
  </si>
  <si>
    <t>447</t>
  </si>
  <si>
    <t>448</t>
  </si>
  <si>
    <t>449</t>
  </si>
  <si>
    <t>KSY17180621</t>
  </si>
  <si>
    <t>KSY17180622</t>
  </si>
  <si>
    <t>KSY17180623</t>
  </si>
  <si>
    <t>1359</t>
  </si>
  <si>
    <t>1360</t>
  </si>
  <si>
    <t>450</t>
  </si>
  <si>
    <t>451</t>
  </si>
  <si>
    <t>KSY17180624</t>
  </si>
  <si>
    <t>KSY17180625</t>
  </si>
  <si>
    <t>452</t>
  </si>
  <si>
    <t>KSY17180627</t>
  </si>
  <si>
    <t>KSY17180628</t>
  </si>
  <si>
    <t>1366</t>
  </si>
  <si>
    <t>1367</t>
  </si>
  <si>
    <t>453</t>
  </si>
  <si>
    <t>KSY17180629</t>
  </si>
  <si>
    <t>KSY17180631</t>
  </si>
  <si>
    <t>1370</t>
  </si>
  <si>
    <t>1371</t>
  </si>
  <si>
    <t>KSY17180632</t>
  </si>
  <si>
    <t>KSY17180634</t>
  </si>
  <si>
    <t>KSY17180635</t>
  </si>
  <si>
    <t>454</t>
  </si>
  <si>
    <t>455</t>
  </si>
  <si>
    <t>KSY17180636</t>
  </si>
  <si>
    <t>KSY17180637</t>
  </si>
  <si>
    <t>KSY17180638</t>
  </si>
  <si>
    <t>KSY17180639</t>
  </si>
  <si>
    <t>3369</t>
  </si>
  <si>
    <t>1375</t>
  </si>
  <si>
    <t>1376</t>
  </si>
  <si>
    <t>KSY17180640</t>
  </si>
  <si>
    <t>KSY17180641</t>
  </si>
  <si>
    <t>KSY17180643</t>
  </si>
  <si>
    <t>KSY17180644</t>
  </si>
  <si>
    <t>459</t>
  </si>
  <si>
    <t>460</t>
  </si>
  <si>
    <t>KSY17180648</t>
  </si>
  <si>
    <t>1388</t>
  </si>
  <si>
    <t>1390</t>
  </si>
  <si>
    <t>461</t>
  </si>
  <si>
    <t>462</t>
  </si>
  <si>
    <t>464</t>
  </si>
  <si>
    <t>KSY17180649</t>
  </si>
  <si>
    <t>KSY17180651</t>
  </si>
  <si>
    <t>KSY17180652</t>
  </si>
  <si>
    <t>KSY17180653</t>
  </si>
  <si>
    <t>1401</t>
  </si>
  <si>
    <t>465</t>
  </si>
  <si>
    <t>466</t>
  </si>
  <si>
    <t>KSY17180654</t>
  </si>
  <si>
    <t>KSY17180655</t>
  </si>
  <si>
    <t>KSY17180656</t>
  </si>
  <si>
    <t>1406</t>
  </si>
  <si>
    <t>469</t>
  </si>
  <si>
    <t>470</t>
  </si>
  <si>
    <t>1407</t>
  </si>
  <si>
    <t>1408</t>
  </si>
  <si>
    <t>1409</t>
  </si>
  <si>
    <t>KSY17180657</t>
  </si>
  <si>
    <t>KSY17180658</t>
  </si>
  <si>
    <t>471</t>
  </si>
  <si>
    <t>472</t>
  </si>
  <si>
    <t>1413</t>
  </si>
  <si>
    <t>473</t>
  </si>
  <si>
    <t>474</t>
  </si>
  <si>
    <t>476</t>
  </si>
  <si>
    <t>477</t>
  </si>
  <si>
    <t>1415</t>
  </si>
  <si>
    <t>SGST</t>
  </si>
  <si>
    <t>IGST</t>
  </si>
  <si>
    <t>16</t>
  </si>
  <si>
    <t>KSY17180001</t>
  </si>
  <si>
    <t>KSY17180004</t>
  </si>
  <si>
    <t>KSY17180007</t>
  </si>
  <si>
    <t>KSY17180014</t>
  </si>
  <si>
    <t>KSY17180015</t>
  </si>
  <si>
    <t>KSY17180016</t>
  </si>
  <si>
    <t>KSY17180021</t>
  </si>
  <si>
    <t>KSY17180025</t>
  </si>
  <si>
    <t>KSY17180026</t>
  </si>
  <si>
    <t>KSY17180028</t>
  </si>
  <si>
    <t>KSY17180023</t>
  </si>
  <si>
    <t>KSY17180024</t>
  </si>
  <si>
    <t>64</t>
  </si>
  <si>
    <t>71</t>
  </si>
  <si>
    <t>KSY17180042</t>
  </si>
  <si>
    <t>KSY17180043</t>
  </si>
  <si>
    <t>81</t>
  </si>
  <si>
    <t>KSY17180049</t>
  </si>
  <si>
    <t>84</t>
  </si>
  <si>
    <t>KSY17180055</t>
  </si>
  <si>
    <t>KSY17180080</t>
  </si>
  <si>
    <t>KSY17180085</t>
  </si>
  <si>
    <t>KSY17180088</t>
  </si>
  <si>
    <t>KSY17180092</t>
  </si>
  <si>
    <t>KSY17180101</t>
  </si>
  <si>
    <t>116</t>
  </si>
  <si>
    <t>KSY17180107</t>
  </si>
  <si>
    <t>KSY17180122</t>
  </si>
  <si>
    <t>KSY17180137</t>
  </si>
  <si>
    <t>KSY17180138</t>
  </si>
  <si>
    <t>KSY17180144</t>
  </si>
  <si>
    <t>KSY17180145</t>
  </si>
  <si>
    <t>142</t>
  </si>
  <si>
    <t>KSY17180148</t>
  </si>
  <si>
    <t>KSY17180152</t>
  </si>
  <si>
    <t>KSY17180156</t>
  </si>
  <si>
    <t>656</t>
  </si>
  <si>
    <t>KSY17180162</t>
  </si>
  <si>
    <t>KSY17180194</t>
  </si>
  <si>
    <t>KSY17180198</t>
  </si>
  <si>
    <t>KSY17180204</t>
  </si>
  <si>
    <t>KSY17180207</t>
  </si>
  <si>
    <t>KSY17180209</t>
  </si>
  <si>
    <t>KSY17180214</t>
  </si>
  <si>
    <t>180</t>
  </si>
  <si>
    <t>181</t>
  </si>
  <si>
    <t>KSY17180224</t>
  </si>
  <si>
    <t>KSY17180235</t>
  </si>
  <si>
    <t>KSY17180237</t>
  </si>
  <si>
    <t>KSY17180252</t>
  </si>
  <si>
    <t>230</t>
  </si>
  <si>
    <t>KSY17180268</t>
  </si>
  <si>
    <t>KSY17180271</t>
  </si>
  <si>
    <t>KSY17180272</t>
  </si>
  <si>
    <t>KSY17180279</t>
  </si>
  <si>
    <t>KSY17180285</t>
  </si>
  <si>
    <t>KSY17180287</t>
  </si>
  <si>
    <t>258</t>
  </si>
  <si>
    <t>KSY17180318</t>
  </si>
  <si>
    <t>KSY17180319</t>
  </si>
  <si>
    <t>KSY17180329</t>
  </si>
  <si>
    <t>KSY17180330</t>
  </si>
  <si>
    <t>KSY17180350</t>
  </si>
  <si>
    <t>KSY17180364</t>
  </si>
  <si>
    <t>KSY17180368</t>
  </si>
  <si>
    <t>281</t>
  </si>
  <si>
    <t>KSY17180377</t>
  </si>
  <si>
    <t>KSY17180383</t>
  </si>
  <si>
    <t>KSY17180384</t>
  </si>
  <si>
    <t>KSY17180388</t>
  </si>
  <si>
    <t>KSY17180392</t>
  </si>
  <si>
    <t>KSY17180405</t>
  </si>
  <si>
    <t>KSY17180406</t>
  </si>
  <si>
    <t>KSY17180415</t>
  </si>
  <si>
    <t>303</t>
  </si>
  <si>
    <t>KSY17180425</t>
  </si>
  <si>
    <t>KSY17180427</t>
  </si>
  <si>
    <t>KSY17180428</t>
  </si>
  <si>
    <t>KSY17180429</t>
  </si>
  <si>
    <t>314</t>
  </si>
  <si>
    <t>KSY17180446</t>
  </si>
  <si>
    <t>318</t>
  </si>
  <si>
    <t>KSY17180457</t>
  </si>
  <si>
    <t>330</t>
  </si>
  <si>
    <t>340</t>
  </si>
  <si>
    <t>341</t>
  </si>
  <si>
    <t>350</t>
  </si>
  <si>
    <t>KSY17180478</t>
  </si>
  <si>
    <t>KSY17180479</t>
  </si>
  <si>
    <t>351</t>
  </si>
  <si>
    <t>KSY17180502</t>
  </si>
  <si>
    <t>KSY17180503</t>
  </si>
  <si>
    <t>365</t>
  </si>
  <si>
    <t>KSY17180509</t>
  </si>
  <si>
    <t>372</t>
  </si>
  <si>
    <t>KSY17180529</t>
  </si>
  <si>
    <t>Debit Note</t>
  </si>
  <si>
    <t>0004</t>
  </si>
  <si>
    <t>381</t>
  </si>
  <si>
    <t>1228</t>
  </si>
  <si>
    <t>KSY17180561</t>
  </si>
  <si>
    <t>KSY17180565</t>
  </si>
  <si>
    <t>KSY17180571</t>
  </si>
  <si>
    <t>KSY17180587</t>
  </si>
  <si>
    <t>KSY17180593</t>
  </si>
  <si>
    <t>423</t>
  </si>
  <si>
    <t>KSY17180600</t>
  </si>
  <si>
    <t>426</t>
  </si>
  <si>
    <t>434</t>
  </si>
  <si>
    <t>435</t>
  </si>
  <si>
    <t>KSY17180612</t>
  </si>
  <si>
    <t>KSY17180613</t>
  </si>
  <si>
    <t>KSY17180626</t>
  </si>
  <si>
    <t>KSY17180630</t>
  </si>
  <si>
    <t>KSY17180633</t>
  </si>
  <si>
    <t>KSY17180642</t>
  </si>
  <si>
    <t>KSY17180645</t>
  </si>
  <si>
    <t>KSY17180646</t>
  </si>
  <si>
    <t>KSY17180647</t>
  </si>
  <si>
    <t>KSY17180650</t>
  </si>
  <si>
    <t>478</t>
  </si>
  <si>
    <t>Tr</t>
  </si>
  <si>
    <t>Party Name</t>
  </si>
  <si>
    <t>Row Labels</t>
  </si>
  <si>
    <t>Grand Total</t>
  </si>
  <si>
    <t>MONTH</t>
  </si>
  <si>
    <t>JULY</t>
  </si>
  <si>
    <t>AUGUST</t>
  </si>
  <si>
    <t>SEPTEMBER</t>
  </si>
  <si>
    <t>OCTOBER</t>
  </si>
  <si>
    <t>NOVEMBER</t>
  </si>
  <si>
    <t>DECEMBER</t>
  </si>
  <si>
    <t>JANUARY</t>
  </si>
  <si>
    <t>FEB</t>
  </si>
  <si>
    <t>Values</t>
  </si>
  <si>
    <t>Sum of Debit</t>
  </si>
  <si>
    <t>Sum of Credit</t>
  </si>
  <si>
    <t>TR</t>
  </si>
  <si>
    <t>AUG</t>
  </si>
  <si>
    <t>SEP</t>
  </si>
  <si>
    <t>OCT</t>
  </si>
  <si>
    <t>NOV</t>
  </si>
  <si>
    <t>DEC</t>
  </si>
  <si>
    <t>JAN</t>
  </si>
  <si>
    <t>CGST INPUT</t>
  </si>
  <si>
    <t>CGST OUTPUT</t>
  </si>
  <si>
    <t>SGST INPUT</t>
  </si>
  <si>
    <t>SGST OUTPUT</t>
  </si>
  <si>
    <t>INPUT IGST</t>
  </si>
  <si>
    <t>OUTPUT IGST</t>
  </si>
  <si>
    <t>TALLY</t>
  </si>
  <si>
    <t>RETURN</t>
  </si>
  <si>
    <t>Diff</t>
  </si>
  <si>
    <t>Adjusted</t>
  </si>
  <si>
    <t>MARCH</t>
  </si>
  <si>
    <t>1309</t>
  </si>
  <si>
    <t>1379</t>
  </si>
  <si>
    <t>1380</t>
  </si>
  <si>
    <t>1417</t>
  </si>
  <si>
    <t>1347</t>
  </si>
  <si>
    <t>483</t>
  </si>
  <si>
    <t>KSY17180661</t>
  </si>
  <si>
    <t>484</t>
  </si>
  <si>
    <t>1426</t>
  </si>
  <si>
    <t>KSY17180662</t>
  </si>
  <si>
    <t>KSY17180663</t>
  </si>
  <si>
    <t>KSY17180664</t>
  </si>
  <si>
    <t>485</t>
  </si>
  <si>
    <t>KSY17180665</t>
  </si>
  <si>
    <t>KSY17180666</t>
  </si>
  <si>
    <t>488</t>
  </si>
  <si>
    <t>489</t>
  </si>
  <si>
    <t>1436</t>
  </si>
  <si>
    <t>KSY17180667</t>
  </si>
  <si>
    <t>KSY17180668</t>
  </si>
  <si>
    <t>KSY17180669</t>
  </si>
  <si>
    <t>KSY17180670</t>
  </si>
  <si>
    <t>KSY17180671</t>
  </si>
  <si>
    <t>KSY17180672</t>
  </si>
  <si>
    <t>KSY17180673</t>
  </si>
  <si>
    <t>KSY17180674</t>
  </si>
  <si>
    <t>491</t>
  </si>
  <si>
    <t>492</t>
  </si>
  <si>
    <t>493</t>
  </si>
  <si>
    <t>1440</t>
  </si>
  <si>
    <t>494</t>
  </si>
  <si>
    <t>495</t>
  </si>
  <si>
    <t>1442</t>
  </si>
  <si>
    <t>1443</t>
  </si>
  <si>
    <t>KSY17180677</t>
  </si>
  <si>
    <t>KSY17180679</t>
  </si>
  <si>
    <t>KSY17180680</t>
  </si>
  <si>
    <t>498</t>
  </si>
  <si>
    <t>500</t>
  </si>
  <si>
    <t>501</t>
  </si>
  <si>
    <t>503</t>
  </si>
  <si>
    <t>KSY17180681</t>
  </si>
  <si>
    <t>KSY17180682</t>
  </si>
  <si>
    <t>KSY17180683</t>
  </si>
  <si>
    <t>KSY17180684</t>
  </si>
  <si>
    <t>KSY17180685</t>
  </si>
  <si>
    <t>504</t>
  </si>
  <si>
    <t>505</t>
  </si>
  <si>
    <t>507</t>
  </si>
  <si>
    <t>1458</t>
  </si>
  <si>
    <t>509</t>
  </si>
  <si>
    <t>KSY17180686</t>
  </si>
  <si>
    <t>KSY17180687</t>
  </si>
  <si>
    <t>1464</t>
  </si>
  <si>
    <t>514</t>
  </si>
  <si>
    <t>515</t>
  </si>
  <si>
    <t>KSY17180691</t>
  </si>
  <si>
    <t>KSY17180692</t>
  </si>
  <si>
    <t>519</t>
  </si>
  <si>
    <t>520</t>
  </si>
  <si>
    <t>521</t>
  </si>
  <si>
    <t>1474</t>
  </si>
  <si>
    <t>KSY17180693</t>
  </si>
  <si>
    <t>1479</t>
  </si>
  <si>
    <t>1480</t>
  </si>
  <si>
    <t>KSY17180696</t>
  </si>
  <si>
    <t>KSY17180699</t>
  </si>
  <si>
    <t>KSY17180700</t>
  </si>
  <si>
    <t>1487</t>
  </si>
  <si>
    <t>1488</t>
  </si>
  <si>
    <t>526</t>
  </si>
  <si>
    <t>KSY17180701</t>
  </si>
  <si>
    <t>KSY17180702</t>
  </si>
  <si>
    <t>KSY17180703</t>
  </si>
  <si>
    <t>KSY17180705</t>
  </si>
  <si>
    <t>KSY17180706</t>
  </si>
  <si>
    <t>528</t>
  </si>
  <si>
    <t>529</t>
  </si>
  <si>
    <t>530</t>
  </si>
  <si>
    <t>1499</t>
  </si>
  <si>
    <t>KSY17180707</t>
  </si>
  <si>
    <t>1465</t>
  </si>
  <si>
    <t>531</t>
  </si>
  <si>
    <t>532</t>
  </si>
  <si>
    <t>KSY17180708</t>
  </si>
  <si>
    <t>533</t>
  </si>
  <si>
    <t>534</t>
  </si>
  <si>
    <t>535</t>
  </si>
  <si>
    <t>536</t>
  </si>
  <si>
    <t>1507</t>
  </si>
  <si>
    <t>538</t>
  </si>
  <si>
    <t>539</t>
  </si>
  <si>
    <t>540</t>
  </si>
  <si>
    <t>1514</t>
  </si>
  <si>
    <t>KSY17180713</t>
  </si>
  <si>
    <t>KSY17180714</t>
  </si>
  <si>
    <t>KSY17180715</t>
  </si>
  <si>
    <t>KSY17180718</t>
  </si>
  <si>
    <t>543</t>
  </si>
  <si>
    <t>544</t>
  </si>
  <si>
    <t>KSY17180719</t>
  </si>
  <si>
    <t>KSY17180720</t>
  </si>
  <si>
    <t>KSY17180722</t>
  </si>
  <si>
    <t>KSY17180723</t>
  </si>
  <si>
    <t>547</t>
  </si>
  <si>
    <t>548</t>
  </si>
  <si>
    <t>549</t>
  </si>
  <si>
    <t>KSY17180724</t>
  </si>
  <si>
    <t>KSY17180725</t>
  </si>
  <si>
    <t>KSY17180726</t>
  </si>
  <si>
    <t>KSY17180728</t>
  </si>
  <si>
    <t>KSY17180727</t>
  </si>
  <si>
    <t>KSY17180729</t>
  </si>
  <si>
    <t>KSY17180730</t>
  </si>
  <si>
    <t>KSY17180731</t>
  </si>
  <si>
    <t>KSY17180732</t>
  </si>
  <si>
    <t>KSY17180733</t>
  </si>
  <si>
    <t>551</t>
  </si>
  <si>
    <t>1534</t>
  </si>
  <si>
    <t>1535</t>
  </si>
  <si>
    <t>KSY17180735</t>
  </si>
  <si>
    <t>KSY17180736</t>
  </si>
  <si>
    <t>KSY17180737</t>
  </si>
  <si>
    <t>KSY17180738</t>
  </si>
  <si>
    <t>556</t>
  </si>
  <si>
    <t>558</t>
  </si>
  <si>
    <t>559</t>
  </si>
  <si>
    <t>560</t>
  </si>
  <si>
    <t>1540</t>
  </si>
  <si>
    <t>1541</t>
  </si>
  <si>
    <t>1542</t>
  </si>
  <si>
    <t>562</t>
  </si>
  <si>
    <t>KSY17180741</t>
  </si>
  <si>
    <t>KSY17180742</t>
  </si>
  <si>
    <t>KSY17180743</t>
  </si>
  <si>
    <t>563</t>
  </si>
  <si>
    <t>1545</t>
  </si>
  <si>
    <t>1546</t>
  </si>
  <si>
    <t>565</t>
  </si>
  <si>
    <t>566</t>
  </si>
  <si>
    <t>KSY17180744</t>
  </si>
  <si>
    <t>KSY17180745</t>
  </si>
  <si>
    <t>KSY17180747</t>
  </si>
  <si>
    <t>KSY17180748</t>
  </si>
  <si>
    <t>568</t>
  </si>
  <si>
    <t>570</t>
  </si>
  <si>
    <t>KSY17180749</t>
  </si>
  <si>
    <t>KSY17180750</t>
  </si>
  <si>
    <t>1554</t>
  </si>
  <si>
    <t>1556</t>
  </si>
  <si>
    <t>1558</t>
  </si>
  <si>
    <t>KSY17180752</t>
  </si>
  <si>
    <t>KSY17180753</t>
  </si>
  <si>
    <t>KSY17180754</t>
  </si>
  <si>
    <t>KSY17180755</t>
  </si>
  <si>
    <t>KSY17180756</t>
  </si>
  <si>
    <t>572</t>
  </si>
  <si>
    <t>573</t>
  </si>
  <si>
    <t>574</t>
  </si>
  <si>
    <t>1559</t>
  </si>
  <si>
    <t>KSY17180759</t>
  </si>
  <si>
    <t>KSY17180760</t>
  </si>
  <si>
    <t>KSY17180763</t>
  </si>
  <si>
    <t>KSY17180761</t>
  </si>
  <si>
    <t>KSY17180762</t>
  </si>
  <si>
    <t>KSY17180764</t>
  </si>
  <si>
    <t>KSY17180765</t>
  </si>
  <si>
    <t>KSY17180767</t>
  </si>
  <si>
    <t>KSY17180768</t>
  </si>
  <si>
    <t>581</t>
  </si>
  <si>
    <t>582</t>
  </si>
  <si>
    <t>583</t>
  </si>
  <si>
    <t>1570</t>
  </si>
  <si>
    <t>KSY17180769</t>
  </si>
  <si>
    <t>KSY17180770</t>
  </si>
  <si>
    <t>KSY17180771</t>
  </si>
  <si>
    <t>584</t>
  </si>
  <si>
    <t>585</t>
  </si>
  <si>
    <t>586</t>
  </si>
  <si>
    <t>587</t>
  </si>
  <si>
    <t>588</t>
  </si>
  <si>
    <t>589</t>
  </si>
  <si>
    <t>590</t>
  </si>
  <si>
    <t>KSY17180772</t>
  </si>
  <si>
    <t>KSY17180773</t>
  </si>
  <si>
    <t>KSY17180774</t>
  </si>
  <si>
    <t>KSY17180775</t>
  </si>
  <si>
    <t>KSY17180776</t>
  </si>
  <si>
    <t>KSY17180777</t>
  </si>
  <si>
    <t>KSY17180778</t>
  </si>
  <si>
    <t>KSY17180779</t>
  </si>
  <si>
    <t>KSY17180781</t>
  </si>
  <si>
    <t>KSY17180782</t>
  </si>
  <si>
    <t>KSY17180783</t>
  </si>
  <si>
    <t>KSY17180785</t>
  </si>
  <si>
    <t>KSY17180786</t>
  </si>
  <si>
    <t>KSY17180787</t>
  </si>
  <si>
    <t>KSY17180788</t>
  </si>
  <si>
    <t>KSY17180789</t>
  </si>
  <si>
    <t>KSY17180790</t>
  </si>
  <si>
    <t>KSY17180791</t>
  </si>
  <si>
    <t>KSY17180792</t>
  </si>
  <si>
    <t>594</t>
  </si>
  <si>
    <t>1575</t>
  </si>
  <si>
    <t>KSY17180793</t>
  </si>
  <si>
    <t>KSY17180794</t>
  </si>
  <si>
    <t>1592</t>
  </si>
  <si>
    <t>1596</t>
  </si>
  <si>
    <t>KSY17180659</t>
  </si>
  <si>
    <t>KSY17180660</t>
  </si>
  <si>
    <t>490</t>
  </si>
  <si>
    <t>KSY17180675</t>
  </si>
  <si>
    <t>KSY17180676</t>
  </si>
  <si>
    <t>KSY17180678</t>
  </si>
  <si>
    <t>502</t>
  </si>
  <si>
    <t>506</t>
  </si>
  <si>
    <t>508</t>
  </si>
  <si>
    <t>510</t>
  </si>
  <si>
    <t>KSY17180688</t>
  </si>
  <si>
    <t>KSY17180689</t>
  </si>
  <si>
    <t>516</t>
  </si>
  <si>
    <t>517</t>
  </si>
  <si>
    <t>KSY17180690</t>
  </si>
  <si>
    <t>KSY17180694</t>
  </si>
  <si>
    <t>KSY17180695</t>
  </si>
  <si>
    <t>522</t>
  </si>
  <si>
    <t>KSY17180697</t>
  </si>
  <si>
    <t>KSY17180698</t>
  </si>
  <si>
    <t>527</t>
  </si>
  <si>
    <t>KSY17180704</t>
  </si>
  <si>
    <t>KSY17180709</t>
  </si>
  <si>
    <t>537</t>
  </si>
  <si>
    <t>KSY17180712</t>
  </si>
  <si>
    <t>KSY17180716</t>
  </si>
  <si>
    <t>KSY17180717</t>
  </si>
  <si>
    <t>545</t>
  </si>
  <si>
    <t>546</t>
  </si>
  <si>
    <t>KSY17180721</t>
  </si>
  <si>
    <t>550</t>
  </si>
  <si>
    <t>KSY17180734</t>
  </si>
  <si>
    <t>KSY17180739</t>
  </si>
  <si>
    <t>557</t>
  </si>
  <si>
    <t>KSY17180740</t>
  </si>
  <si>
    <t>561</t>
  </si>
  <si>
    <t>564</t>
  </si>
  <si>
    <t>KSY17180746</t>
  </si>
  <si>
    <t>569</t>
  </si>
  <si>
    <t>571</t>
  </si>
  <si>
    <t>KSY17180751</t>
  </si>
  <si>
    <t>KSY17180757</t>
  </si>
  <si>
    <t>KSY17180758</t>
  </si>
  <si>
    <t>575</t>
  </si>
  <si>
    <t>576</t>
  </si>
  <si>
    <t>577</t>
  </si>
  <si>
    <t>578</t>
  </si>
  <si>
    <t>579</t>
  </si>
  <si>
    <t>KSY17180766</t>
  </si>
  <si>
    <t>580</t>
  </si>
  <si>
    <t>592</t>
  </si>
  <si>
    <t>593</t>
  </si>
  <si>
    <t>KSY17180780</t>
  </si>
  <si>
    <t>KSY17180784</t>
  </si>
  <si>
    <t>KSY17180795</t>
  </si>
  <si>
    <t>19.04.2018</t>
  </si>
  <si>
    <t>PENALTY</t>
  </si>
  <si>
    <t>STOCK INPUT</t>
  </si>
  <si>
    <t>KSY18190025</t>
  </si>
  <si>
    <t>KSY18190043</t>
  </si>
  <si>
    <t>KSY18190047</t>
  </si>
  <si>
    <t>KSY18190049</t>
  </si>
  <si>
    <t>KSY18190053</t>
  </si>
  <si>
    <t>KSY18190066</t>
  </si>
  <si>
    <t>KSY18190069</t>
  </si>
  <si>
    <t>KSY18190071</t>
  </si>
  <si>
    <t>KSY18190076</t>
  </si>
  <si>
    <t>KSY18190079</t>
  </si>
  <si>
    <t>KSY18190095</t>
  </si>
  <si>
    <t>KSY18190099</t>
  </si>
  <si>
    <t>KSY18190101</t>
  </si>
  <si>
    <t>KSY18190111</t>
  </si>
  <si>
    <t>KSY18190115</t>
  </si>
  <si>
    <t>KSY18190116</t>
  </si>
  <si>
    <t>KSY18190121</t>
  </si>
  <si>
    <t>KSY18190124</t>
  </si>
  <si>
    <t>KSY18190127</t>
  </si>
  <si>
    <t>KSY18190128</t>
  </si>
  <si>
    <t>APRIL</t>
  </si>
  <si>
    <t>KSY18190001</t>
  </si>
  <si>
    <t>KSY18190002</t>
  </si>
  <si>
    <t>KSY18190003</t>
  </si>
  <si>
    <t>KSY18190004</t>
  </si>
  <si>
    <t>KSY18190005</t>
  </si>
  <si>
    <t>KSY18190006</t>
  </si>
  <si>
    <t>KSY18190007</t>
  </si>
  <si>
    <t>KSY18190008</t>
  </si>
  <si>
    <t>KSY18190009</t>
  </si>
  <si>
    <t>KSY18190010</t>
  </si>
  <si>
    <t>KSY18190012</t>
  </si>
  <si>
    <t>KSY18190013</t>
  </si>
  <si>
    <t>KSY18190011</t>
  </si>
  <si>
    <t>KSY18190014</t>
  </si>
  <si>
    <t>KSY18190015</t>
  </si>
  <si>
    <t>KSY18190016</t>
  </si>
  <si>
    <t>KSY18190017</t>
  </si>
  <si>
    <t>KSY18190018</t>
  </si>
  <si>
    <t>KSY18190019</t>
  </si>
  <si>
    <t>KSY18190020</t>
  </si>
  <si>
    <t>KSY18190021</t>
  </si>
  <si>
    <t>KSY18190022</t>
  </si>
  <si>
    <t>KSY18190023</t>
  </si>
  <si>
    <t>KSY18190024</t>
  </si>
  <si>
    <t>KSY18190026</t>
  </si>
  <si>
    <t>KSY18190027</t>
  </si>
  <si>
    <t>KSY18190030</t>
  </si>
  <si>
    <t>KSY18190031</t>
  </si>
  <si>
    <t>KSY18190032</t>
  </si>
  <si>
    <t>KSY18190033</t>
  </si>
  <si>
    <t>KSY18190034</t>
  </si>
  <si>
    <t>KSY18190035</t>
  </si>
  <si>
    <t>KSY18190036</t>
  </si>
  <si>
    <t>KSY18190037</t>
  </si>
  <si>
    <t>KSY18190038</t>
  </si>
  <si>
    <t>KSY18190039</t>
  </si>
  <si>
    <t>KSY18190040</t>
  </si>
  <si>
    <t>KSY18190041</t>
  </si>
  <si>
    <t>KSY18190042</t>
  </si>
  <si>
    <t>KSY18190044</t>
  </si>
  <si>
    <t>KSY18190045</t>
  </si>
  <si>
    <t>KSY18190046</t>
  </si>
  <si>
    <t>KSY18190048</t>
  </si>
  <si>
    <t>KSY18190050</t>
  </si>
  <si>
    <t>KSY18190051</t>
  </si>
  <si>
    <t>KSY18190052</t>
  </si>
  <si>
    <t>KSY18190054</t>
  </si>
  <si>
    <t>KSY18190055</t>
  </si>
  <si>
    <t>KSY18190056</t>
  </si>
  <si>
    <t>KSY18190057</t>
  </si>
  <si>
    <t>KSY18190058</t>
  </si>
  <si>
    <t>KSY18190059</t>
  </si>
  <si>
    <t>KSY18190060</t>
  </si>
  <si>
    <t>KSY18190061</t>
  </si>
  <si>
    <t>KSY18190062</t>
  </si>
  <si>
    <t>KSY18190063</t>
  </si>
  <si>
    <t>KSY18190064</t>
  </si>
  <si>
    <t>KSY18190065</t>
  </si>
  <si>
    <t>KSY18190067</t>
  </si>
  <si>
    <t>KSY18190068</t>
  </si>
  <si>
    <t>KSY18190070</t>
  </si>
  <si>
    <t>KSY18190072</t>
  </si>
  <si>
    <t>KSY18190073</t>
  </si>
  <si>
    <t>KSY18190074</t>
  </si>
  <si>
    <t>KSY18190075</t>
  </si>
  <si>
    <t>KSY18190077</t>
  </si>
  <si>
    <t>KSY18190078</t>
  </si>
  <si>
    <t>KSY18190080</t>
  </si>
  <si>
    <t>KSY18190082</t>
  </si>
  <si>
    <t>KSY18190081</t>
  </si>
  <si>
    <t>KSY18190084</t>
  </si>
  <si>
    <t>KSY18190083</t>
  </si>
  <si>
    <t>KSY18190085</t>
  </si>
  <si>
    <t>KSY18190087</t>
  </si>
  <si>
    <t>KSY18190086</t>
  </si>
  <si>
    <t>KSY18190089</t>
  </si>
  <si>
    <t>KSY18190088</t>
  </si>
  <si>
    <t>KSY18190090</t>
  </si>
  <si>
    <t>KSY18190092</t>
  </si>
  <si>
    <t>KSY18190093</t>
  </si>
  <si>
    <t>KSY18190094</t>
  </si>
  <si>
    <t>KSY18190091</t>
  </si>
  <si>
    <t>KSY18190097</t>
  </si>
  <si>
    <t>KSY18190096</t>
  </si>
  <si>
    <t>KSY18190098</t>
  </si>
  <si>
    <t>KSY18190102</t>
  </si>
  <si>
    <t>KSY18190100</t>
  </si>
  <si>
    <t>KSY18190104</t>
  </si>
  <si>
    <t>KSY18190105</t>
  </si>
  <si>
    <t>KSY18190106</t>
  </si>
  <si>
    <t>KSY18190107</t>
  </si>
  <si>
    <t>KSY18190103</t>
  </si>
  <si>
    <t>KSY18190108</t>
  </si>
  <si>
    <t>KSY18190110</t>
  </si>
  <si>
    <t>KSY18190112</t>
  </si>
  <si>
    <t>KSY18190114</t>
  </si>
  <si>
    <t>KSY18190109</t>
  </si>
  <si>
    <t>KSY18190113</t>
  </si>
  <si>
    <t>KSY18190117</t>
  </si>
  <si>
    <t>KSY18190120</t>
  </si>
  <si>
    <t>KSY18190118</t>
  </si>
  <si>
    <t>KSY18190119</t>
  </si>
  <si>
    <t>KSY18190122</t>
  </si>
  <si>
    <t>KSY18190123</t>
  </si>
  <si>
    <t>KSY18190125</t>
  </si>
  <si>
    <t>KSY18190126</t>
  </si>
  <si>
    <t>KSY18190130</t>
  </si>
  <si>
    <t>KSY18190129</t>
  </si>
  <si>
    <t>595</t>
  </si>
  <si>
    <t>597</t>
  </si>
  <si>
    <t>28-03-2018</t>
  </si>
  <si>
    <t>1584</t>
  </si>
  <si>
    <t>17-04-2018</t>
  </si>
  <si>
    <t>29-03-2018</t>
  </si>
  <si>
    <t>1594</t>
  </si>
  <si>
    <t>KSY18190131</t>
  </si>
  <si>
    <t>KSY18190132</t>
  </si>
  <si>
    <t>KSY18190133</t>
  </si>
  <si>
    <t>KSY18190135</t>
  </si>
  <si>
    <t>KSY18190134</t>
  </si>
  <si>
    <t>KSY18190137</t>
  </si>
  <si>
    <t>KSY18190138</t>
  </si>
  <si>
    <t>KSY18190139</t>
  </si>
  <si>
    <t>KSY18190141</t>
  </si>
  <si>
    <t>KSY18190142</t>
  </si>
  <si>
    <t>KSY18190140</t>
  </si>
  <si>
    <t>KSY18190144</t>
  </si>
  <si>
    <t>KSY18190147</t>
  </si>
  <si>
    <t>KSY18190149</t>
  </si>
  <si>
    <t>KSY18190148</t>
  </si>
  <si>
    <t>KSY18190151</t>
  </si>
  <si>
    <t>KSY18190152</t>
  </si>
  <si>
    <t>KSY18190153</t>
  </si>
  <si>
    <t>KSY18190156</t>
  </si>
  <si>
    <t>KSY18190150</t>
  </si>
  <si>
    <t>KSY18190154</t>
  </si>
  <si>
    <t>KSY18190157</t>
  </si>
  <si>
    <t>KSY18190155</t>
  </si>
  <si>
    <t>KSY18190158</t>
  </si>
  <si>
    <t>KSY18190160</t>
  </si>
  <si>
    <t>KSY18190161</t>
  </si>
  <si>
    <t>KSY18190162</t>
  </si>
  <si>
    <t>KSY18190163</t>
  </si>
  <si>
    <t>KSY18190164</t>
  </si>
  <si>
    <t>KSY18190165</t>
  </si>
  <si>
    <t>KSY18190167</t>
  </si>
  <si>
    <t>KSY18190168</t>
  </si>
  <si>
    <t>KSY18190169</t>
  </si>
  <si>
    <t>KSY18190170</t>
  </si>
  <si>
    <t>KSY18190171</t>
  </si>
  <si>
    <t>KSY18190172</t>
  </si>
  <si>
    <t>KSY18190174</t>
  </si>
  <si>
    <t>KSY18190173</t>
  </si>
  <si>
    <t>KSY18190176</t>
  </si>
  <si>
    <t>KSY18190175</t>
  </si>
  <si>
    <t>KSY18190178</t>
  </si>
  <si>
    <t>KSY18190179</t>
  </si>
  <si>
    <t>KSY18190177</t>
  </si>
  <si>
    <t>KSY18190181</t>
  </si>
  <si>
    <t>KSY18190182</t>
  </si>
  <si>
    <t>KSY18190180</t>
  </si>
  <si>
    <t>KSY18190184</t>
  </si>
  <si>
    <t>KSY18190186</t>
  </si>
  <si>
    <t>KSY18190185</t>
  </si>
  <si>
    <t>KSY18190189</t>
  </si>
  <si>
    <t>KSY18190188</t>
  </si>
  <si>
    <t>KSY18190190</t>
  </si>
  <si>
    <t>KSY18190191</t>
  </si>
  <si>
    <t>KSY18190192</t>
  </si>
  <si>
    <t>KSY18190193</t>
  </si>
  <si>
    <t>KSY18190194</t>
  </si>
  <si>
    <t>KSY18190195</t>
  </si>
  <si>
    <t>KSY18190196</t>
  </si>
  <si>
    <t>KSY18190200</t>
  </si>
  <si>
    <t>KSY18190199</t>
  </si>
  <si>
    <t>KSY18190202</t>
  </si>
  <si>
    <t>KSY18190203</t>
  </si>
  <si>
    <t>KSY18190204</t>
  </si>
  <si>
    <t>KSY18190206</t>
  </si>
  <si>
    <t>KSY18190207</t>
  </si>
  <si>
    <t>KSY18190208</t>
  </si>
  <si>
    <t>KSY18190211</t>
  </si>
  <si>
    <t>KSY18190212</t>
  </si>
  <si>
    <t>KSY18190213</t>
  </si>
  <si>
    <t>KSY18190214</t>
  </si>
  <si>
    <t>KSY18190217</t>
  </si>
  <si>
    <t>KSY18190219</t>
  </si>
  <si>
    <t>KSY18190220</t>
  </si>
  <si>
    <t>KSY18190221</t>
  </si>
  <si>
    <t>KSY18190222</t>
  </si>
  <si>
    <t>KSY18190218</t>
  </si>
  <si>
    <t>KSY18190224</t>
  </si>
  <si>
    <t>KSY18190226</t>
  </si>
  <si>
    <t>KSY18190225</t>
  </si>
  <si>
    <t>KSY18190227</t>
  </si>
  <si>
    <t>KSY18190229</t>
  </si>
  <si>
    <t>KSY18190230</t>
  </si>
  <si>
    <t>KSY18190233</t>
  </si>
  <si>
    <t>KSY18190236</t>
  </si>
  <si>
    <t>KSY18190239</t>
  </si>
  <si>
    <t>KSY18190242</t>
  </si>
  <si>
    <t>KSY18190244</t>
  </si>
  <si>
    <t>KSY18190248</t>
  </si>
  <si>
    <t>KSY18190249</t>
  </si>
  <si>
    <t>KSY18190250</t>
  </si>
  <si>
    <t>KSY18190251</t>
  </si>
  <si>
    <t>KSY18190252</t>
  </si>
  <si>
    <t>KSY18190253</t>
  </si>
  <si>
    <t>KSY18190247</t>
  </si>
  <si>
    <t>KSY18190254</t>
  </si>
  <si>
    <t>KSY18190255</t>
  </si>
  <si>
    <t>KSY18190256</t>
  </si>
  <si>
    <t>KSY18190257</t>
  </si>
  <si>
    <t>KSY18190258</t>
  </si>
  <si>
    <t>KSY18190260</t>
  </si>
  <si>
    <t>KSY18190261</t>
  </si>
  <si>
    <t>KSY18190262</t>
  </si>
  <si>
    <t>KSY18190263</t>
  </si>
  <si>
    <t>KSY18190259</t>
  </si>
  <si>
    <t>KSY18190264</t>
  </si>
  <si>
    <t>KSY18190266</t>
  </si>
  <si>
    <t>KSY18190265</t>
  </si>
  <si>
    <t>KSY18190267</t>
  </si>
  <si>
    <t>KSY18190268</t>
  </si>
  <si>
    <t>KSY18190270</t>
  </si>
  <si>
    <t>KSY18190271</t>
  </si>
  <si>
    <t>KSY18190272</t>
  </si>
  <si>
    <t>KSY18190273</t>
  </si>
  <si>
    <t>KSY18190274</t>
  </si>
  <si>
    <t>KSY18190269</t>
  </si>
  <si>
    <t>KSY18190277</t>
  </si>
  <si>
    <t>KSY18190278</t>
  </si>
  <si>
    <t>KSY18190276</t>
  </si>
  <si>
    <t>KSY18190280</t>
  </si>
  <si>
    <t>KSY18190279</t>
  </si>
  <si>
    <t>KSY18190282</t>
  </si>
  <si>
    <t>KSY18190286</t>
  </si>
  <si>
    <t>KSY18190285</t>
  </si>
  <si>
    <t>MAY</t>
  </si>
  <si>
    <t>KSY18190136</t>
  </si>
  <si>
    <t>KSY18190145</t>
  </si>
  <si>
    <t>KSY18190159</t>
  </si>
  <si>
    <t>KSY18190166</t>
  </si>
  <si>
    <t>KSY18190183</t>
  </si>
  <si>
    <t>KSY18190187</t>
  </si>
  <si>
    <t>KSY18190197</t>
  </si>
  <si>
    <t>KSY18190198</t>
  </si>
  <si>
    <t>KSY18190201</t>
  </si>
  <si>
    <t>KSY18190205</t>
  </si>
  <si>
    <t>KSY18190209</t>
  </si>
  <si>
    <t>KSY18190210</t>
  </si>
  <si>
    <t>KSY18190215</t>
  </si>
  <si>
    <t>KSY18190216</t>
  </si>
  <si>
    <t>KSY18190223</t>
  </si>
  <si>
    <t>KSY18190228</t>
  </si>
  <si>
    <t>KSY18190231</t>
  </si>
  <si>
    <t>KSY18190232</t>
  </si>
  <si>
    <t>KSY18190234</t>
  </si>
  <si>
    <t>KSY18190235</t>
  </si>
  <si>
    <t>KSY18190237</t>
  </si>
  <si>
    <t>KSY18190238</t>
  </si>
  <si>
    <t>KSY18190240</t>
  </si>
  <si>
    <t>KSY18190241</t>
  </si>
  <si>
    <t>KSY18190243</t>
  </si>
  <si>
    <t>KSY18190245</t>
  </si>
  <si>
    <t>KSY18190246</t>
  </si>
  <si>
    <t>KSY18190275</t>
  </si>
  <si>
    <t>KSY18190281</t>
  </si>
  <si>
    <t>KSY18190283</t>
  </si>
  <si>
    <t>KSY18190284</t>
  </si>
  <si>
    <t>31-03-2018</t>
  </si>
  <si>
    <t>ADJUSTED</t>
  </si>
  <si>
    <t>JUNE</t>
  </si>
  <si>
    <t>1295</t>
  </si>
  <si>
    <t>13-09-2017</t>
  </si>
  <si>
    <t>CR</t>
  </si>
  <si>
    <t>JOURNAL</t>
  </si>
  <si>
    <t>Tally</t>
  </si>
  <si>
    <t>0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</si>
</sst>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&quot;&quot;0.00"/>
    <numFmt numFmtId="165" formatCode="dd\-mm\-yyyy"/>
    <numFmt numFmtId="166" formatCode="&quot;&quot;0"/>
    <numFmt numFmtId="167" formatCode="[$-409]mmmm\-yy;@"/>
    <numFmt numFmtId="168" formatCode="[$-409]d\-mmm\-yyyy;@"/>
    <numFmt numFmtId="169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0" applyFont="1" applyAlignment="1">
      <alignment vertical="top"/>
    </xf>
    <xf numFmtId="49" fontId="3" fillId="0" borderId="2" xfId="0" applyNumberFormat="1" applyFont="1" applyBorder="1" applyAlignment="1">
      <alignment horizontal="right" vertical="top"/>
    </xf>
    <xf numFmtId="49" fontId="3" fillId="0" borderId="2" xfId="0" applyNumberFormat="1" applyFont="1" applyBorder="1" applyAlignment="1">
      <alignment vertical="top"/>
    </xf>
    <xf numFmtId="165" fontId="3" fillId="0" borderId="0" xfId="0" applyNumberFormat="1" applyFont="1" applyAlignment="1">
      <alignment horizontal="right" vertical="top"/>
    </xf>
    <xf numFmtId="49" fontId="3" fillId="0" borderId="0" xfId="0" applyNumberFormat="1" applyFont="1" applyAlignment="1">
      <alignment horizontal="right" vertical="top"/>
    </xf>
    <xf numFmtId="49" fontId="3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/>
    </xf>
    <xf numFmtId="49" fontId="3" fillId="0" borderId="2" xfId="0" applyNumberFormat="1" applyFont="1" applyBorder="1" applyAlignment="1">
      <alignment horizontal="left" vertical="top"/>
    </xf>
    <xf numFmtId="43" fontId="1" fillId="0" borderId="0" xfId="1" applyFont="1" applyAlignment="1">
      <alignment horizontal="right" vertical="top"/>
    </xf>
    <xf numFmtId="43" fontId="0" fillId="0" borderId="0" xfId="1" applyFont="1" applyAlignment="1"/>
    <xf numFmtId="49" fontId="6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/>
    </xf>
    <xf numFmtId="164" fontId="1" fillId="0" borderId="0" xfId="0" applyNumberFormat="1" applyFont="1" applyAlignment="1">
      <alignment horizontal="right" vertical="top"/>
    </xf>
    <xf numFmtId="49" fontId="1" fillId="0" borderId="0" xfId="0" applyNumberFormat="1" applyFont="1" applyAlignment="1">
      <alignment vertical="top"/>
    </xf>
    <xf numFmtId="166" fontId="1" fillId="0" borderId="0" xfId="0" applyNumberFormat="1" applyFont="1" applyAlignment="1">
      <alignment horizontal="right" vertical="top"/>
    </xf>
    <xf numFmtId="0" fontId="0" fillId="0" borderId="0" xfId="0" pivotButton="1"/>
    <xf numFmtId="0" fontId="0" fillId="0" borderId="0" xfId="0" applyAlignment="1">
      <alignment horizontal="left"/>
    </xf>
    <xf numFmtId="167" fontId="3" fillId="0" borderId="0" xfId="0" applyNumberFormat="1" applyFont="1" applyAlignment="1">
      <alignment horizontal="right" vertical="top"/>
    </xf>
    <xf numFmtId="168" fontId="3" fillId="0" borderId="0" xfId="0" applyNumberFormat="1" applyFont="1" applyAlignment="1">
      <alignment horizontal="right" vertical="top"/>
    </xf>
    <xf numFmtId="0" fontId="0" fillId="0" borderId="0" xfId="0" applyNumberFormat="1"/>
    <xf numFmtId="43" fontId="0" fillId="0" borderId="0" xfId="0" applyNumberFormat="1"/>
    <xf numFmtId="43" fontId="0" fillId="0" borderId="0" xfId="1" applyFont="1"/>
    <xf numFmtId="0" fontId="0" fillId="0" borderId="4" xfId="0" applyBorder="1"/>
    <xf numFmtId="49" fontId="3" fillId="0" borderId="4" xfId="0" applyNumberFormat="1" applyFont="1" applyBorder="1" applyAlignment="1">
      <alignment horizontal="right" vertical="top"/>
    </xf>
    <xf numFmtId="49" fontId="4" fillId="0" borderId="4" xfId="0" applyNumberFormat="1" applyFont="1" applyBorder="1" applyAlignment="1">
      <alignment horizontal="left" vertical="top"/>
    </xf>
    <xf numFmtId="165" fontId="3" fillId="0" borderId="4" xfId="0" applyNumberFormat="1" applyFont="1" applyBorder="1" applyAlignment="1">
      <alignment horizontal="right" vertical="top"/>
    </xf>
    <xf numFmtId="49" fontId="1" fillId="0" borderId="4" xfId="0" applyNumberFormat="1" applyFont="1" applyBorder="1" applyAlignment="1">
      <alignment vertical="top"/>
    </xf>
    <xf numFmtId="164" fontId="1" fillId="0" borderId="4" xfId="0" applyNumberFormat="1" applyFont="1" applyBorder="1" applyAlignment="1">
      <alignment horizontal="right" vertical="top"/>
    </xf>
    <xf numFmtId="166" fontId="1" fillId="0" borderId="4" xfId="0" applyNumberFormat="1" applyFont="1" applyBorder="1" applyAlignment="1">
      <alignment horizontal="right" vertical="top"/>
    </xf>
    <xf numFmtId="0" fontId="7" fillId="0" borderId="4" xfId="0" applyFont="1" applyBorder="1" applyAlignment="1">
      <alignment horizontal="left"/>
    </xf>
    <xf numFmtId="169" fontId="0" fillId="0" borderId="0" xfId="1" applyNumberFormat="1" applyFont="1"/>
    <xf numFmtId="169" fontId="1" fillId="0" borderId="0" xfId="1" applyNumberFormat="1" applyFont="1" applyAlignment="1">
      <alignment horizontal="right" vertical="top"/>
    </xf>
    <xf numFmtId="169" fontId="6" fillId="0" borderId="0" xfId="1" applyNumberFormat="1" applyFont="1" applyAlignment="1">
      <alignment vertical="top"/>
    </xf>
    <xf numFmtId="169" fontId="4" fillId="0" borderId="0" xfId="1" applyNumberFormat="1" applyFont="1" applyAlignment="1">
      <alignment vertical="top"/>
    </xf>
    <xf numFmtId="169" fontId="3" fillId="0" borderId="0" xfId="1" applyNumberFormat="1" applyFont="1" applyAlignment="1">
      <alignment horizontal="right" vertical="top"/>
    </xf>
    <xf numFmtId="169" fontId="0" fillId="0" borderId="0" xfId="1" applyNumberFormat="1" applyFont="1" applyAlignment="1"/>
    <xf numFmtId="169" fontId="1" fillId="0" borderId="0" xfId="1" applyNumberFormat="1" applyFont="1" applyAlignment="1">
      <alignment vertical="top"/>
    </xf>
    <xf numFmtId="169" fontId="3" fillId="0" borderId="0" xfId="1" applyNumberFormat="1" applyFont="1" applyAlignment="1">
      <alignment vertical="top"/>
    </xf>
    <xf numFmtId="169" fontId="7" fillId="0" borderId="0" xfId="1" applyNumberFormat="1" applyFont="1"/>
    <xf numFmtId="0" fontId="7" fillId="0" borderId="0" xfId="0" applyFont="1"/>
    <xf numFmtId="169" fontId="0" fillId="0" borderId="0" xfId="0" applyNumberFormat="1"/>
    <xf numFmtId="169" fontId="5" fillId="0" borderId="0" xfId="1" applyNumberFormat="1" applyFont="1"/>
    <xf numFmtId="49" fontId="1" fillId="0" borderId="0" xfId="0" applyNumberFormat="1" applyFont="1" applyAlignment="1">
      <alignment vertical="top"/>
    </xf>
    <xf numFmtId="43" fontId="6" fillId="0" borderId="0" xfId="1" applyFont="1" applyAlignment="1">
      <alignment horizontal="right" vertical="top"/>
    </xf>
    <xf numFmtId="49" fontId="4" fillId="2" borderId="0" xfId="0" applyNumberFormat="1" applyFont="1" applyFill="1" applyAlignment="1">
      <alignment vertical="top"/>
    </xf>
    <xf numFmtId="43" fontId="6" fillId="2" borderId="0" xfId="1" applyFont="1" applyFill="1" applyAlignment="1">
      <alignment horizontal="right" vertical="top"/>
    </xf>
    <xf numFmtId="0" fontId="0" fillId="2" borderId="0" xfId="0" applyFill="1"/>
    <xf numFmtId="165" fontId="3" fillId="2" borderId="0" xfId="0" applyNumberFormat="1" applyFont="1" applyFill="1" applyAlignment="1">
      <alignment horizontal="right" vertical="top"/>
    </xf>
    <xf numFmtId="0" fontId="0" fillId="0" borderId="0" xfId="0"/>
    <xf numFmtId="49" fontId="1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right" vertical="top"/>
    </xf>
    <xf numFmtId="164" fontId="6" fillId="2" borderId="0" xfId="0" applyNumberFormat="1" applyFont="1" applyFill="1" applyAlignment="1">
      <alignment horizontal="right" vertical="top"/>
    </xf>
    <xf numFmtId="43" fontId="6" fillId="0" borderId="0" xfId="1" applyFont="1" applyAlignment="1">
      <alignment vertical="top"/>
    </xf>
    <xf numFmtId="168" fontId="3" fillId="2" borderId="0" xfId="0" applyNumberFormat="1" applyFont="1" applyFill="1" applyAlignment="1">
      <alignment horizontal="right" vertical="top"/>
    </xf>
    <xf numFmtId="49" fontId="3" fillId="2" borderId="0" xfId="0" applyNumberFormat="1" applyFont="1" applyFill="1" applyAlignment="1">
      <alignment vertical="top"/>
    </xf>
    <xf numFmtId="164" fontId="1" fillId="2" borderId="0" xfId="0" applyNumberFormat="1" applyFont="1" applyFill="1" applyAlignment="1">
      <alignment horizontal="right" vertical="top"/>
    </xf>
    <xf numFmtId="0" fontId="0" fillId="0" borderId="0" xfId="0"/>
    <xf numFmtId="49" fontId="1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right" vertical="top"/>
    </xf>
    <xf numFmtId="166" fontId="1" fillId="0" borderId="0" xfId="0" applyNumberFormat="1" applyFont="1" applyAlignment="1">
      <alignment horizontal="right" vertical="top"/>
    </xf>
    <xf numFmtId="49" fontId="3" fillId="0" borderId="0" xfId="0" applyNumberFormat="1" applyFont="1" applyAlignment="1">
      <alignment vertical="top"/>
    </xf>
    <xf numFmtId="164" fontId="1" fillId="0" borderId="0" xfId="0" applyNumberFormat="1" applyFont="1" applyAlignment="1">
      <alignment horizontal="right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/>
    </xf>
    <xf numFmtId="166" fontId="1" fillId="2" borderId="0" xfId="0" applyNumberFormat="1" applyFont="1" applyFill="1" applyAlignment="1">
      <alignment horizontal="right" vertical="top"/>
    </xf>
    <xf numFmtId="49" fontId="1" fillId="0" borderId="0" xfId="0" applyNumberFormat="1" applyFont="1" applyAlignment="1">
      <alignment vertical="top"/>
    </xf>
    <xf numFmtId="43" fontId="1" fillId="0" borderId="0" xfId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49" fontId="3" fillId="0" borderId="4" xfId="0" applyNumberFormat="1" applyFont="1" applyBorder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49" fontId="3" fillId="2" borderId="0" xfId="0" applyNumberFormat="1" applyFont="1" applyFill="1" applyAlignment="1">
      <alignment horizontal="left" vertical="top"/>
    </xf>
    <xf numFmtId="0" fontId="0" fillId="3" borderId="0" xfId="0" applyFill="1"/>
    <xf numFmtId="168" fontId="3" fillId="3" borderId="0" xfId="0" applyNumberFormat="1" applyFont="1" applyFill="1" applyAlignment="1">
      <alignment horizontal="right" vertical="top"/>
    </xf>
    <xf numFmtId="49" fontId="1" fillId="3" borderId="0" xfId="0" applyNumberFormat="1" applyFont="1" applyFill="1" applyAlignment="1">
      <alignment vertical="top"/>
    </xf>
    <xf numFmtId="49" fontId="3" fillId="3" borderId="0" xfId="0" applyNumberFormat="1" applyFont="1" applyFill="1" applyAlignment="1">
      <alignment vertical="top"/>
    </xf>
    <xf numFmtId="43" fontId="1" fillId="3" borderId="0" xfId="1" applyFont="1" applyFill="1" applyAlignment="1">
      <alignment horizontal="right" vertical="top"/>
    </xf>
    <xf numFmtId="165" fontId="3" fillId="3" borderId="0" xfId="0" applyNumberFormat="1" applyFont="1" applyFill="1" applyAlignment="1">
      <alignment horizontal="right" vertical="top"/>
    </xf>
    <xf numFmtId="49" fontId="4" fillId="3" borderId="0" xfId="0" applyNumberFormat="1" applyFont="1" applyFill="1" applyAlignment="1">
      <alignment vertical="top"/>
    </xf>
    <xf numFmtId="49" fontId="3" fillId="3" borderId="0" xfId="0" applyNumberFormat="1" applyFont="1" applyFill="1" applyAlignment="1">
      <alignment horizontal="right" vertical="top"/>
    </xf>
    <xf numFmtId="164" fontId="6" fillId="3" borderId="0" xfId="0" applyNumberFormat="1" applyFont="1" applyFill="1" applyAlignment="1">
      <alignment horizontal="right" vertical="top"/>
    </xf>
    <xf numFmtId="169" fontId="8" fillId="0" borderId="5" xfId="1" applyNumberFormat="1" applyFont="1" applyBorder="1"/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/>
    </xf>
    <xf numFmtId="168" fontId="0" fillId="0" borderId="0" xfId="0" applyNumberFormat="1" applyAlignment="1">
      <alignment horizontal="center"/>
    </xf>
    <xf numFmtId="43" fontId="1" fillId="2" borderId="0" xfId="1" applyFont="1" applyFill="1" applyAlignment="1">
      <alignment horizontal="right" vertical="top"/>
    </xf>
    <xf numFmtId="0" fontId="0" fillId="0" borderId="0" xfId="0"/>
    <xf numFmtId="165" fontId="3" fillId="0" borderId="0" xfId="0" applyNumberFormat="1" applyFont="1" applyAlignment="1">
      <alignment horizontal="right" vertical="top"/>
    </xf>
    <xf numFmtId="49" fontId="1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right" vertical="top"/>
    </xf>
    <xf numFmtId="166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horizontal="right" vertical="top"/>
    </xf>
    <xf numFmtId="43" fontId="1" fillId="0" borderId="0" xfId="1" applyFont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164" fontId="6" fillId="0" borderId="0" xfId="0" applyNumberFormat="1" applyFont="1" applyAlignment="1">
      <alignment horizontal="right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1" fillId="0" borderId="3" xfId="0" applyNumberFormat="1" applyFont="1" applyBorder="1" applyAlignment="1">
      <alignment vertical="top"/>
    </xf>
    <xf numFmtId="169" fontId="0" fillId="2" borderId="0" xfId="1" applyNumberFormat="1" applyFont="1" applyFill="1"/>
  </cellXfs>
  <cellStyles count="2">
    <cellStyle name="Comma" xfId="1" builtinId="3"/>
    <cellStyle name="Normal" xfId="0" builtinId="0"/>
  </cellStyles>
  <dxfs count="1">
    <dxf>
      <numFmt numFmtId="35" formatCode="_(* #,##0.00_);_(* \(#,##0.00\);_(* &quot;-&quot;??_);_(@_)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ccount" refreshedDate="43270.425872453707" createdVersion="3" refreshedVersion="3" minRefreshableVersion="3" recordCount="298">
  <cacheSource type="worksheet">
    <worksheetSource ref="A12:H310" sheet="IGST"/>
  </cacheSource>
  <cacheFields count="8">
    <cacheField name="MONTH" numFmtId="0">
      <sharedItems containsMixedTypes="1" containsNumber="1" containsInteger="1" minValue="0" maxValue="0" count="12">
        <s v="JULY"/>
        <s v="AUG"/>
        <s v="SEP"/>
        <s v="OCT"/>
        <s v="NOV"/>
        <s v="DEC"/>
        <s v="JAN"/>
        <s v="FEB"/>
        <s v="MARCH"/>
        <s v="APRIL"/>
        <s v="MAY"/>
        <n v="0"/>
      </sharedItems>
    </cacheField>
    <cacheField name="Date" numFmtId="0">
      <sharedItems containsSemiMixedTypes="0" containsDate="1" containsString="0" containsMixedTypes="1" minDate="1899-12-31T00:00:00" maxDate="2018-06-01T00:00:00"/>
    </cacheField>
    <cacheField name="TR" numFmtId="0">
      <sharedItems containsMixedTypes="1" containsNumber="1" containsInteger="1" minValue="0" maxValue="0"/>
    </cacheField>
    <cacheField name="Particulars" numFmtId="0">
      <sharedItems containsMixedTypes="1" containsNumber="1" containsInteger="1" minValue="0" maxValue="0"/>
    </cacheField>
    <cacheField name="Vch Type" numFmtId="0">
      <sharedItems containsMixedTypes="1" containsNumber="1" containsInteger="1" minValue="0" maxValue="0"/>
    </cacheField>
    <cacheField name="Vch No." numFmtId="0">
      <sharedItems containsBlank="1" containsMixedTypes="1" containsNumber="1" containsInteger="1" minValue="0" maxValue="0"/>
    </cacheField>
    <cacheField name="Debit" numFmtId="0">
      <sharedItems containsString="0" containsBlank="1" containsNumber="1" minValue="0" maxValue="152301.79"/>
    </cacheField>
    <cacheField name="Credit" numFmtId="0">
      <sharedItems containsString="0" containsBlank="1" containsNumber="1" minValue="-13005.25" maxValue="281067.15000000002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ccount" refreshedDate="43270.457253935187" createdVersion="3" refreshedVersion="3" minRefreshableVersion="3" recordCount="1901">
  <cacheSource type="worksheet">
    <worksheetSource ref="A6:H1907" sheet="CGST"/>
  </cacheSource>
  <cacheFields count="8">
    <cacheField name="MONTH" numFmtId="0">
      <sharedItems count="11">
        <s v="JULY"/>
        <s v="AUGUST"/>
        <s v="SEPTEMBER"/>
        <s v="OCTOBER"/>
        <s v="NOVEMBER"/>
        <s v="DECEMBER"/>
        <s v="JANUARY"/>
        <s v="FEB"/>
        <s v="MARCH"/>
        <s v="APRIL"/>
        <s v="MAY"/>
      </sharedItems>
    </cacheField>
    <cacheField name="Date" numFmtId="0">
      <sharedItems containsDate="1" containsMixedTypes="1" minDate="2017-07-01T00:00:00" maxDate="2018-06-01T00:00:00"/>
    </cacheField>
    <cacheField name="Tr" numFmtId="49">
      <sharedItems/>
    </cacheField>
    <cacheField name="Party Name" numFmtId="49">
      <sharedItems/>
    </cacheField>
    <cacheField name="Vch Type" numFmtId="0">
      <sharedItems/>
    </cacheField>
    <cacheField name="Vch No." numFmtId="0">
      <sharedItems containsBlank="1" containsMixedTypes="1" containsNumber="1" containsInteger="1" minValue="0" maxValue="1599"/>
    </cacheField>
    <cacheField name="Debit" numFmtId="0">
      <sharedItems containsString="0" containsBlank="1" containsNumber="1" minValue="3.05" maxValue="168775.43" count="817">
        <n v="22.5"/>
        <n v="2162.25"/>
        <n v="467.74"/>
        <n v="1120"/>
        <n v="168.75"/>
        <n v="313.60000000000002"/>
        <n v="83.75"/>
        <n v="950.04"/>
        <n v="171.09"/>
        <n v="2326.2199999999998"/>
        <n v="155.26"/>
        <n v="31.5"/>
        <n v="1997.82"/>
        <n v="935.48"/>
        <n v="1641.06"/>
        <n v="931.5"/>
        <n v="3510"/>
        <n v="342"/>
        <n v="607.95000000000005"/>
        <n v="284.85000000000002"/>
        <n v="364.5"/>
        <n v="3023.28"/>
        <n v="1005"/>
        <n v="3469.5"/>
        <n v="940.5"/>
        <n v="418.5"/>
        <n v="875"/>
        <n v="616.55999999999995"/>
        <n v="1680.7"/>
        <n v="377.54"/>
        <n v="180.6"/>
        <n v="135"/>
        <n v="40.5"/>
        <n v="49"/>
        <n v="3773.44"/>
        <m/>
        <n v="2326.27"/>
        <n v="680.54"/>
        <n v="1407.7"/>
        <n v="17364.419999999998"/>
        <n v="45"/>
        <n v="1110.78"/>
        <n v="5661.25"/>
        <n v="14098.77"/>
        <n v="482.4"/>
        <n v="1522.53"/>
        <n v="1983.05"/>
        <n v="233.01"/>
        <n v="741.9"/>
        <n v="246.82"/>
        <n v="213"/>
        <n v="27"/>
        <n v="900"/>
        <n v="4315.5"/>
        <n v="3353.4"/>
        <n v="98710.26"/>
        <n v="10598.44"/>
        <n v="27071.41"/>
        <n v="1417.5"/>
        <n v="141.4"/>
        <n v="45306.95"/>
        <n v="804.16"/>
        <n v="158.47999999999999"/>
        <n v="7538.77"/>
        <n v="2465.0100000000002"/>
        <n v="63.4"/>
        <n v="30.91"/>
        <n v="24.09"/>
        <n v="180"/>
        <n v="30.63"/>
        <n v="652.4"/>
        <n v="1848"/>
        <n v="54.54"/>
        <n v="101.91"/>
        <n v="2641.5"/>
        <n v="1044"/>
        <n v="4599.01"/>
        <n v="10098.030000000001"/>
        <n v="58.5"/>
        <n v="770"/>
        <n v="47.25"/>
        <n v="420.3"/>
        <n v="348.75"/>
        <n v="3644.46"/>
        <n v="7026.32"/>
        <n v="115.2"/>
        <n v="649.79999999999995"/>
        <n v="6.1"/>
        <n v="22342.32"/>
        <n v="10070.32"/>
        <n v="28.8"/>
        <n v="1103.49"/>
        <n v="13110.91"/>
        <n v="672"/>
        <n v="402.08"/>
        <n v="591.75"/>
        <n v="64.709999999999994"/>
        <n v="169.53"/>
        <n v="1250.99"/>
        <n v="495"/>
        <n v="10394.33"/>
        <n v="2592.7199999999998"/>
        <n v="251.1"/>
        <n v="1088.3599999999999"/>
        <n v="197.58"/>
        <n v="144"/>
        <n v="539.41999999999996"/>
        <n v="1861.43"/>
        <n v="214.89"/>
        <n v="493.5"/>
        <n v="17.5"/>
        <n v="37.92"/>
        <n v="52.33"/>
        <n v="142"/>
        <n v="1996.65"/>
        <n v="14108.54"/>
        <n v="1078.8399999999999"/>
        <n v="201.6"/>
        <n v="2187.5"/>
        <n v="2189.25"/>
        <n v="295.26"/>
        <n v="567"/>
        <n v="1631.7"/>
        <n v="2723"/>
        <n v="194.4"/>
        <n v="18770.46"/>
        <n v="90"/>
        <n v="11285.13"/>
        <n v="18309.38"/>
        <n v="82.03"/>
        <n v="7587.18"/>
        <n v="9411.36"/>
        <n v="1218.42"/>
        <n v="1393.68"/>
        <n v="7915.7"/>
        <n v="117"/>
        <n v="1361.08"/>
        <n v="561.26"/>
        <n v="2011.5"/>
        <n v="1446.2"/>
        <n v="929.6"/>
        <n v="8.1"/>
        <n v="2559.42"/>
        <n v="2149.92"/>
        <n v="63.63"/>
        <n v="1386"/>
        <n v="2315.7399999999998"/>
        <n v="932.4"/>
        <n v="245.84"/>
        <n v="107.91"/>
        <n v="840"/>
        <n v="439.74"/>
        <n v="47"/>
        <n v="54.09"/>
        <n v="100.26"/>
        <n v="52326.43"/>
        <n v="8868.2000000000007"/>
        <n v="2050.1999999999998"/>
        <n v="653.75"/>
        <n v="20592.400000000001"/>
        <n v="655.9"/>
        <n v="1365.56"/>
        <n v="3003"/>
        <n v="35"/>
        <n v="47.79"/>
        <n v="1794.6"/>
        <n v="37.799999999999997"/>
        <n v="88.92"/>
        <n v="585"/>
        <n v="5922"/>
        <n v="4426.8"/>
        <n v="2515.0500000000002"/>
        <n v="315"/>
        <n v="283.5"/>
        <n v="94.08"/>
        <n v="1203.8599999999999"/>
        <n v="747"/>
        <n v="3029.42"/>
        <n v="13081.68"/>
        <n v="8868.23"/>
        <n v="24163.77"/>
        <n v="982.1"/>
        <n v="1730.61"/>
        <n v="241.18"/>
        <n v="9800"/>
        <n v="3358.71"/>
        <n v="3930.64"/>
        <n v="4851"/>
        <n v="7284.38"/>
        <n v="307.8"/>
        <n v="785"/>
        <n v="742"/>
        <n v="16983.7"/>
        <n v="1203.75"/>
        <n v="27.81"/>
        <n v="198"/>
        <n v="11087.97"/>
        <n v="831.88"/>
        <n v="415.8"/>
        <n v="54"/>
        <n v="155"/>
        <n v="422"/>
        <n v="719.32"/>
        <n v="302.76"/>
        <n v="202.5"/>
        <n v="1515.42"/>
        <n v="25.76"/>
        <n v="3608.5"/>
        <n v="3566.64"/>
        <n v="4194"/>
        <n v="153.16"/>
        <n v="1088.0999999999999"/>
        <n v="695.5"/>
        <n v="98.44"/>
        <n v="1714"/>
        <n v="491.4"/>
        <n v="1254.69"/>
        <n v="1247.22"/>
        <n v="1244.25"/>
        <n v="437.5"/>
        <n v="420"/>
        <n v="635.32000000000005"/>
        <n v="536.05999999999995"/>
        <n v="7085.02"/>
        <n v="105"/>
        <n v="153"/>
        <n v="1856.25"/>
        <n v="578.61"/>
        <n v="765"/>
        <n v="168"/>
        <n v="3545.18"/>
        <n v="3634.99"/>
        <n v="5310.07"/>
        <n v="75.87"/>
        <n v="99"/>
        <n v="1350"/>
        <n v="814.5"/>
        <n v="107.41"/>
        <n v="2495.4299999999998"/>
        <n v="360"/>
        <n v="729.01"/>
        <n v="32.4"/>
        <n v="3263.22"/>
        <n v="838"/>
        <n v="307.16000000000003"/>
        <n v="378.98"/>
        <n v="280"/>
        <n v="268.10000000000002"/>
        <n v="6889.78"/>
        <n v="100.08"/>
        <n v="55.35"/>
        <n v="2774.38"/>
        <n v="53.76"/>
        <n v="1606.5"/>
        <n v="29.7"/>
        <n v="11.61"/>
        <n v="810.7"/>
        <n v="1890"/>
        <n v="2497.0500000000002"/>
        <n v="5089.7"/>
        <n v="56"/>
        <n v="42"/>
        <n v="119"/>
        <n v="1425.6"/>
        <n v="587.29999999999995"/>
        <n v="571.20000000000005"/>
        <n v="197"/>
        <n v="27.72"/>
        <n v="1050"/>
        <n v="2943"/>
        <n v="1482.29"/>
        <n v="1845"/>
        <n v="484.2"/>
        <n v="1986.3"/>
        <n v="189"/>
        <n v="3080"/>
        <n v="1704.78"/>
        <n v="698.46"/>
        <n v="2292.5"/>
        <n v="130.13999999999999"/>
        <n v="323.55"/>
        <n v="74.25"/>
        <n v="405"/>
        <n v="2784.42"/>
        <n v="270"/>
        <n v="348.88"/>
        <n v="228.1"/>
        <n v="1470"/>
        <n v="855"/>
        <n v="2300.7600000000002"/>
        <n v="2585.59"/>
        <n v="4873.46"/>
        <n v="67.5"/>
        <n v="162"/>
        <n v="1144.46"/>
        <n v="728.37"/>
        <n v="50.95"/>
        <n v="13752.97"/>
        <n v="369.18"/>
        <n v="240.63"/>
        <n v="2181.2399999999998"/>
        <n v="54.5"/>
        <n v="134.26"/>
        <n v="3864"/>
        <n v="577.35"/>
        <n v="1588.5"/>
        <n v="3753"/>
        <n v="76"/>
        <n v="846"/>
        <n v="768.6"/>
        <n v="1370.25"/>
        <n v="796.5"/>
        <n v="2267.1"/>
        <n v="639"/>
        <n v="2160"/>
        <n v="5085.9399999999996"/>
        <n v="5913.61"/>
        <n v="50577.32"/>
        <n v="2671.55"/>
        <n v="7082.1"/>
        <n v="1341.72"/>
        <n v="1717.2"/>
        <n v="433.8"/>
        <n v="1881"/>
        <n v="693.9"/>
        <n v="11687.07"/>
        <n v="945"/>
        <n v="43.82"/>
        <n v="28"/>
        <n v="618"/>
        <n v="149.5"/>
        <n v="1232"/>
        <n v="210"/>
        <n v="58615.57"/>
        <n v="2863.07"/>
        <n v="72"/>
        <n v="9477"/>
        <n v="992.16"/>
        <n v="1161"/>
        <n v="8.0399999999999991"/>
        <n v="1031.6099999999999"/>
        <n v="1642.57"/>
        <n v="369.6"/>
        <n v="8074.04"/>
        <n v="1364.58"/>
        <n v="5250"/>
        <n v="14700.23"/>
        <n v="40473.49"/>
        <n v="47.72"/>
        <n v="801"/>
        <n v="6208.2"/>
        <n v="3600.9"/>
        <n v="75.69"/>
        <n v="101.93"/>
        <n v="362.88"/>
        <n v="3353.27"/>
        <n v="215.08"/>
        <n v="3791.26"/>
        <n v="4612.34"/>
        <n v="922.58"/>
        <n v="158.59"/>
        <n v="164895.54999999999"/>
        <n v="1189.8"/>
        <n v="85243.57"/>
        <n v="17542.849999999999"/>
        <n v="4479.3"/>
        <n v="168775.43"/>
        <n v="140406.76999999999"/>
        <n v="892.35"/>
        <n v="633.24"/>
        <n v="983.69"/>
        <n v="107"/>
        <n v="450"/>
        <n v="820.4"/>
        <n v="891"/>
        <n v="403.2"/>
        <n v="373.95"/>
        <n v="43333.29"/>
        <n v="999"/>
        <n v="1655.1"/>
        <n v="612"/>
        <n v="429.3"/>
        <n v="4700.8500000000004"/>
        <n v="1440"/>
        <n v="10.8"/>
        <n v="2299"/>
        <n v="212.8"/>
        <n v="538.55999999999995"/>
        <n v="9673.75"/>
        <n v="128.5"/>
        <n v="3356.82"/>
        <n v="1082.6600000000001"/>
        <n v="956.31"/>
        <n v="762.02"/>
        <n v="2223"/>
        <n v="1899"/>
        <n v="63.18"/>
        <n v="13373.78"/>
        <n v="21.43"/>
        <n v="1147.5"/>
        <n v="693"/>
        <n v="670.5"/>
        <n v="2034"/>
        <n v="3214.29"/>
        <n v="1203.1199999999999"/>
        <n v="21082.69"/>
        <n v="722.26"/>
        <n v="104.61"/>
        <n v="2133.9"/>
        <n v="12336.56"/>
        <n v="80.91"/>
        <n v="99.99"/>
        <n v="720"/>
        <n v="97.2"/>
        <n v="1955.25"/>
        <n v="1171.8"/>
        <n v="2058.0300000000002"/>
        <n v="3618"/>
        <n v="103.32"/>
        <n v="62552.22"/>
        <n v="553.5"/>
        <n v="131498"/>
        <n v="37"/>
        <n v="518.4"/>
        <n v="3663"/>
        <n v="407.25"/>
        <n v="897.57"/>
        <n v="36878.620000000003"/>
        <n v="465.92"/>
        <n v="396"/>
        <n v="10352.459999999999"/>
        <n v="3408.03"/>
        <n v="621"/>
        <n v="3399.03"/>
        <n v="761.31"/>
        <n v="1497.42"/>
        <n v="594"/>
        <n v="1125"/>
        <n v="2288.6999999999998"/>
        <n v="20433.740000000002"/>
        <n v="1090.71"/>
        <n v="878.6"/>
        <n v="7.63"/>
        <n v="37527.68"/>
        <n v="433.38"/>
        <n v="634.73"/>
        <n v="266.18"/>
        <n v="2380.5"/>
        <n v="1860.75"/>
        <n v="234"/>
        <n v="1753.02"/>
        <n v="522.70000000000005"/>
        <n v="1358.1"/>
        <n v="7407.9"/>
        <n v="65.62"/>
        <n v="13781.25"/>
        <n v="1102.05"/>
        <n v="475.03"/>
        <n v="354.9"/>
        <n v="205.92"/>
        <n v="580.5"/>
        <n v="7950.58"/>
        <n v="98.91"/>
        <n v="357.28"/>
        <n v="771.4"/>
        <n v="2778.3"/>
        <n v="9079.36"/>
        <n v="456.42"/>
        <n v="99.18"/>
        <n v="2082.42"/>
        <n v="253.38"/>
        <n v="56504.04"/>
        <n v="645.29999999999995"/>
        <n v="10719.76"/>
        <n v="40"/>
        <n v="1372.5"/>
        <n v="1023.74"/>
        <n v="289.83999999999997"/>
        <n v="7825.55"/>
        <n v="12208.7"/>
        <n v="24940.19"/>
        <n v="378"/>
        <n v="225.18"/>
        <n v="3448.44"/>
        <n v="3182.63"/>
        <n v="13"/>
        <n v="44"/>
        <n v="3373.17"/>
        <n v="158.5"/>
        <n v="326.7"/>
        <n v="13.5"/>
        <n v="5757.76"/>
        <n v="12470.09"/>
        <n v="1539"/>
        <n v="1035"/>
        <n v="2869.2"/>
        <n v="2026.68"/>
        <n v="266.88"/>
        <n v="4522.5"/>
        <n v="9571.65"/>
        <n v="13100.73"/>
        <n v="2089.79"/>
        <n v="1222.2"/>
        <n v="1429.45"/>
        <n v="671.4"/>
        <n v="23432.27"/>
        <n v="815.4"/>
        <n v="308.16000000000003"/>
        <n v="131.79"/>
        <n v="1034.54"/>
        <n v="20134.84"/>
        <n v="3463.88"/>
        <n v="208.22"/>
        <n v="44.91"/>
        <n v="20846.27"/>
        <n v="2953.12"/>
        <n v="13653.41"/>
        <n v="3685.94"/>
        <n v="18"/>
        <n v="2463.75"/>
        <n v="12244.05"/>
        <n v="27.9"/>
        <n v="165"/>
        <n v="9078.1299999999992"/>
        <n v="3440.87"/>
        <n v="211.98"/>
        <n v="2260.44"/>
        <n v="143761.13"/>
        <n v="98.5"/>
        <n v="1398.25"/>
        <n v="518"/>
        <n v="9876.33"/>
        <n v="4163.3900000000003"/>
        <n v="139.5"/>
        <n v="9493.85"/>
        <n v="40085.96"/>
        <n v="24966.94"/>
        <n v="21926.27"/>
        <n v="3692.09"/>
        <n v="522"/>
        <n v="1134"/>
        <n v="65"/>
        <n v="910.89"/>
        <n v="14403.09"/>
        <n v="9009.0499999999993"/>
        <n v="7185.09"/>
        <n v="6768.76"/>
        <n v="203.64"/>
        <n v="1912.94"/>
        <n v="624.78"/>
        <n v="1944"/>
        <n v="630"/>
        <n v="2250"/>
        <n v="1431"/>
        <n v="1908"/>
        <n v="9"/>
        <n v="191.41"/>
        <n v="3561.75"/>
        <n v="858.15"/>
        <n v="4746.7"/>
        <n v="8046.53"/>
        <n v="1149.3"/>
        <n v="45332.88"/>
        <n v="2835.9"/>
        <n v="1666.39"/>
        <n v="346"/>
        <n v="140384.65"/>
        <n v="44.55"/>
        <n v="595.16999999999996"/>
        <n v="696.15"/>
        <n v="2862.9"/>
        <n v="409.5"/>
        <n v="984.6"/>
        <n v="1579.5"/>
        <n v="160.55000000000001"/>
        <n v="11279.56"/>
        <n v="263.16000000000003"/>
        <n v="643.9"/>
        <n v="1595.7"/>
        <n v="970.16"/>
        <n v="599.49"/>
        <n v="141.12"/>
        <n v="399.38"/>
        <n v="2392.9299999999998"/>
        <n v="656.45"/>
        <n v="1030.5"/>
        <n v="5771.7"/>
        <n v="1080"/>
        <n v="37622.300000000003"/>
        <n v="588.41999999999996"/>
        <n v="11477.74"/>
        <n v="862.31"/>
        <n v="2052"/>
        <n v="8088.85"/>
        <n v="947.66"/>
        <n v="15255.9"/>
        <n v="1152"/>
        <n v="382.5"/>
        <n v="2515.63"/>
        <n v="571.5"/>
        <n v="1053"/>
        <n v="89.28"/>
        <n v="26.4"/>
        <n v="2801.25"/>
        <n v="267.51"/>
        <n v="2286"/>
        <n v="666.9"/>
        <n v="1465.38"/>
        <n v="10296"/>
        <n v="7651.8"/>
        <n v="82.26"/>
        <n v="2284.52"/>
        <n v="296.24"/>
        <n v="9843.75"/>
        <n v="2774.25"/>
        <n v="252"/>
        <n v="2344.5"/>
        <n v="4149.78"/>
        <n v="5162.5"/>
        <n v="175"/>
        <n v="3330"/>
        <n v="1228.5"/>
        <n v="1646.4"/>
        <n v="96.32"/>
        <n v="760.5"/>
        <n v="476"/>
        <n v="3718.75"/>
        <n v="43.2"/>
        <n v="72.08"/>
        <n v="54.9"/>
        <n v="38.25"/>
        <n v="1286.1300000000001"/>
        <n v="1329.96"/>
        <n v="1404.5"/>
        <n v="4413.1899999999996"/>
        <n v="89"/>
        <n v="1648.07"/>
        <n v="393.75"/>
        <n v="5385.16"/>
        <n v="2385"/>
        <n v="111"/>
        <n v="20597.52"/>
        <n v="143.55000000000001"/>
        <n v="2265.7600000000002"/>
        <n v="1003.5"/>
        <n v="4698"/>
        <n v="147"/>
        <n v="561.6"/>
        <n v="1530"/>
        <n v="13612.33"/>
        <n v="781.74"/>
        <n v="91.71"/>
        <n v="437.23"/>
        <n v="6302.5"/>
        <n v="166"/>
        <n v="17837.55"/>
        <n v="390.6"/>
        <n v="21.5"/>
        <n v="216.9"/>
        <n v="2731.49"/>
        <n v="65145.279999999999"/>
        <n v="3422.18"/>
        <n v="149"/>
        <n v="2328.3000000000002"/>
        <n v="1061.2"/>
        <n v="3.05"/>
        <n v="1741.04"/>
        <n v="5180.3999999999996"/>
        <n v="501.03"/>
        <n v="633.6"/>
        <n v="974.66"/>
        <n v="1830.08"/>
        <n v="1479.06"/>
        <n v="11069.61"/>
        <n v="983.05"/>
        <n v="14040.12"/>
        <n v="251"/>
        <n v="648.27"/>
        <n v="225"/>
        <n v="2749.5"/>
        <n v="890.26"/>
        <n v="274.5"/>
        <n v="413"/>
        <n v="6930"/>
        <n v="1219.5"/>
        <n v="1286.49"/>
        <n v="2476.38"/>
        <n v="674.1"/>
        <n v="1009"/>
        <n v="483.76"/>
        <n v="1108.3499999999999"/>
        <n v="229.5"/>
        <n v="617.4"/>
        <n v="1661.94"/>
        <n v="69826.710000000006"/>
        <n v="12332.09"/>
        <n v="9661.06"/>
        <n v="12605.64"/>
        <n v="13827.72"/>
        <n v="823.2"/>
        <n v="6969.65"/>
        <n v="259.35000000000002"/>
        <n v="168.59"/>
        <n v="174.6"/>
        <n v="226.8"/>
        <n v="414.55"/>
        <n v="46977.32"/>
        <n v="18440.66"/>
        <n v="10574.52"/>
        <n v="8098.2"/>
        <n v="1872"/>
        <n v="2349"/>
        <n v="63.49"/>
        <n v="34.68"/>
        <n v="2508.0300000000002"/>
        <n v="2042.91"/>
        <n v="2024.55"/>
        <n v="2466"/>
        <n v="281.36"/>
        <n v="649.26"/>
        <n v="241.5"/>
        <n v="342.72"/>
        <n v="29437.200000000001"/>
        <n v="5162.3999999999996"/>
        <n v="2697.76"/>
        <n v="1984.5"/>
        <n v="403.48"/>
        <n v="6070.32"/>
        <n v="686.44"/>
        <n v="399.6"/>
        <n v="2115"/>
        <n v="4212.5600000000004"/>
        <n v="945.9"/>
        <n v="267.97000000000003"/>
        <n v="7191"/>
        <n v="691.43"/>
        <n v="16717.62"/>
        <n v="40252.730000000003"/>
        <n v="81"/>
        <n v="6.96"/>
        <n v="112"/>
        <n v="4059.3"/>
        <n v="288"/>
        <n v="1993.68"/>
        <n v="5.36"/>
        <n v="8576.61"/>
        <n v="331.56"/>
        <n v="895.5"/>
        <n v="3060.11"/>
        <n v="2138.4"/>
        <n v="3629.03"/>
        <n v="5112"/>
        <n v="2070.36"/>
        <n v="1244.8800000000001"/>
        <n v="821.25"/>
        <n v="5084.1000000000004"/>
        <n v="1147.32"/>
        <n v="48.05"/>
        <n v="1064.8399999999999"/>
        <n v="1681.88"/>
        <n v="4235.3999999999996"/>
        <n v="856.52"/>
        <n v="1504.8"/>
        <n v="465.75"/>
        <n v="1854.45"/>
        <n v="3615.76"/>
        <n v="904.67"/>
        <n v="877.86"/>
        <n v="1069.01"/>
        <n v="520.02"/>
        <n v="12174.03"/>
        <n v="131.63"/>
        <n v="150.12"/>
        <n v="210.15"/>
        <n v="4105.58"/>
        <n v="697.79"/>
        <n v="807.75"/>
        <n v="2276.44"/>
        <n v="1379.7"/>
        <n v="989.02"/>
        <n v="1630.98"/>
        <n v="1235.5899999999999"/>
        <n v="4880.74"/>
        <n v="13069.33"/>
        <n v="1130.8499999999999"/>
        <n v="48.78"/>
        <n v="3677.16"/>
        <n v="1936.13"/>
        <n v="4367.25"/>
        <n v="1575"/>
        <n v="193.2"/>
        <n v="2766.6"/>
        <n v="17424.29"/>
        <n v="3451.13"/>
        <n v="70.2"/>
        <n v="427.86"/>
        <n v="1831.5"/>
        <n v="1320.65"/>
        <n v="93.6"/>
        <n v="80.099999999999994"/>
        <n v="54.27"/>
        <n v="2871.9"/>
        <n v="5950.59"/>
        <n v="3624.53"/>
        <n v="5806.25"/>
        <n v="80"/>
        <n v="78"/>
        <n v="1266.76"/>
        <n v="102.06"/>
        <n v="840.16"/>
        <n v="315.56"/>
        <n v="1108.8"/>
        <n v="58584.09"/>
        <n v="17809.7"/>
        <n v="1773.5"/>
        <n v="1800"/>
        <n v="3155.62"/>
      </sharedItems>
    </cacheField>
    <cacheField name="Credit" numFmtId="0">
      <sharedItems containsString="0" containsBlank="1" containsNumber="1" minValue="-30009.200000000001" maxValue="392542.6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8">
  <r>
    <x v="0"/>
    <d v="2017-07-08T00:00:00"/>
    <s v="Cr"/>
    <s v="S.S. POWER SYSTEMS"/>
    <s v="PURCHASE GST"/>
    <s v="16"/>
    <n v="2380"/>
    <m/>
  </r>
  <r>
    <x v="0"/>
    <d v="2017-07-14T00:00:00"/>
    <s v="Dr"/>
    <s v="QUALITY NEEDLES PVT. LTD."/>
    <s v="GST-TAX INVOICE"/>
    <s v="KSY17180001"/>
    <m/>
    <n v="4033.68"/>
  </r>
  <r>
    <x v="0"/>
    <d v="2017-07-17T00:00:00"/>
    <s v="Dr"/>
    <s v="GATI KAUSAR INDIA LIMITED."/>
    <s v="GST-TAX INVOICE"/>
    <s v="KSY17180004"/>
    <m/>
    <n v="14646.24"/>
  </r>
  <r>
    <x v="0"/>
    <d v="2017-07-18T00:00:00"/>
    <s v="Dr"/>
    <s v="QUALITY NEEDLES PVT. LTD."/>
    <s v="GST-TAX INVOICE"/>
    <s v="KSY17180007"/>
    <m/>
    <n v="2181.48"/>
  </r>
  <r>
    <x v="0"/>
    <d v="2017-07-21T00:00:00"/>
    <s v="Dr"/>
    <s v="MAMTA AGRAWAL"/>
    <s v="GST-TAX INVOICE"/>
    <s v="KSY17180014"/>
    <m/>
    <n v="44647"/>
  </r>
  <r>
    <x v="0"/>
    <d v="2017-07-21T00:00:00"/>
    <s v="Dr"/>
    <s v="BAL RAKSHA BHARAT"/>
    <s v="GST-TAX INVOICE"/>
    <s v="KSY17180015"/>
    <m/>
    <n v="2310"/>
  </r>
  <r>
    <x v="0"/>
    <d v="2017-07-21T00:00:00"/>
    <s v="Dr"/>
    <s v="HERO CYCLE LIMITED"/>
    <s v="GST-TAX INVOICE"/>
    <s v="KSY17180016"/>
    <m/>
    <n v="1194"/>
  </r>
  <r>
    <x v="0"/>
    <d v="2017-07-22T00:00:00"/>
    <s v="Dr"/>
    <s v="MRS. ANJALI MEHTA"/>
    <s v="GST-TAX INVOICE"/>
    <s v="KSY17180021"/>
    <m/>
    <n v="23625"/>
  </r>
  <r>
    <x v="0"/>
    <d v="2017-07-24T00:00:00"/>
    <s v="Dr"/>
    <s v="QUALITY NEEDLES PVT. LTD."/>
    <s v="GST-TAX INVOICE"/>
    <s v="KSY17180025"/>
    <m/>
    <n v="2520"/>
  </r>
  <r>
    <x v="0"/>
    <d v="2017-07-24T00:00:00"/>
    <s v="Dr"/>
    <s v="JJ ENTERPRISE"/>
    <s v="GST-TAX INVOICE"/>
    <s v="KSY17180026"/>
    <m/>
    <n v="8750"/>
  </r>
  <r>
    <x v="0"/>
    <d v="2017-07-24T00:00:00"/>
    <s v="Dr"/>
    <s v="GATI KAUSAR INDIA LIMITED."/>
    <s v="GST-TAX INVOICE"/>
    <s v="KSY17180028"/>
    <m/>
    <n v="4230.5200000000004"/>
  </r>
  <r>
    <x v="0"/>
    <d v="2017-07-24T00:00:00"/>
    <s v="Dr"/>
    <s v="MR. VIJEET  MADAN"/>
    <s v="GST-TAX INVOICE"/>
    <s v="KSY17180023"/>
    <m/>
    <n v="2536.8000000000002"/>
  </r>
  <r>
    <x v="0"/>
    <d v="2017-07-24T00:00:00"/>
    <s v="Dr"/>
    <s v="MR. GULJEET SINGH GANDHI"/>
    <s v="GST-TAX INVOICE"/>
    <s v="KSY17180024"/>
    <m/>
    <n v="7707.81"/>
  </r>
  <r>
    <x v="0"/>
    <d v="2017-07-25T00:00:00"/>
    <s v="Cr"/>
    <s v="DAIKIN AIRCONDITIONING INDIA (P) LTD"/>
    <s v="PURCHASE GST"/>
    <s v="64"/>
    <n v="1129.67"/>
    <m/>
  </r>
  <r>
    <x v="0"/>
    <d v="2017-07-27T00:00:00"/>
    <s v="Cr"/>
    <s v="MITSUBISHI ELECTRIC INDIA  PVT. LTD."/>
    <s v="PURCHASE GST"/>
    <s v="71"/>
    <n v="12611.48"/>
    <m/>
  </r>
  <r>
    <x v="0"/>
    <d v="2017-07-28T00:00:00"/>
    <s v="Dr"/>
    <s v="QUALITY NEEDLES PVT. LTD."/>
    <s v="GST-TAX INVOICE"/>
    <s v="KSY17180042"/>
    <m/>
    <n v="1098.72"/>
  </r>
  <r>
    <x v="0"/>
    <d v="2017-07-28T00:00:00"/>
    <s v="Dr"/>
    <s v="S. M. SEHGAL FOUNDATION"/>
    <s v="GST-TAX INVOICE"/>
    <s v="KSY17180043"/>
    <m/>
    <n v="247.8"/>
  </r>
  <r>
    <x v="0"/>
    <d v="2017-07-29T00:00:00"/>
    <s v="Cr"/>
    <s v="DAIKIN AIRCONDITIONING INDIA (P) LTD"/>
    <s v="PURCHASE GST"/>
    <s v="81"/>
    <n v="135474.34"/>
    <m/>
  </r>
  <r>
    <x v="0"/>
    <d v="2017-07-31T00:00:00"/>
    <s v="Dr"/>
    <s v="INDO RAMA SYNTHETICS (INDIA) LIMITED"/>
    <s v="GST-TAX INVOICE"/>
    <s v="KSY17180049"/>
    <m/>
    <n v="2800"/>
  </r>
  <r>
    <x v="0"/>
    <d v="2017-07-31T00:00:00"/>
    <s v="Cr"/>
    <s v="DAIKIN AIRCONDITIONING INDIA (P) LTD"/>
    <s v="PURCHASE GST"/>
    <s v="84"/>
    <n v="4299.12"/>
    <m/>
  </r>
  <r>
    <x v="1"/>
    <d v="2017-08-02T00:00:00"/>
    <s v="Dr"/>
    <s v="NAKSHA ENTERPRISES  (P) LTD."/>
    <s v="GST-TAX INVOICE"/>
    <s v="KSY17180055"/>
    <m/>
    <n v="630"/>
  </r>
  <r>
    <x v="1"/>
    <d v="2017-08-05T00:00:00"/>
    <s v="Dr"/>
    <s v="KIWI ENTERPRISES PVT. LTD."/>
    <s v="GST-TAX INVOICE"/>
    <s v="KSY17180080"/>
    <m/>
    <n v="7669.08"/>
  </r>
  <r>
    <x v="1"/>
    <d v="2017-08-08T00:00:00"/>
    <s v="Dr"/>
    <s v="INDO RAMA SYNTHETICS (INDIA) LIMITED"/>
    <s v="GST-TAX INVOICE"/>
    <s v="KSY17180085"/>
    <m/>
    <n v="3220"/>
  </r>
  <r>
    <x v="1"/>
    <d v="2017-08-08T00:00:00"/>
    <s v="Dr"/>
    <s v="SELLOWRAP INDUSTRIES PVT LTD."/>
    <s v="GST-TAX INVOICE"/>
    <s v="KSY17180088"/>
    <m/>
    <n v="2770"/>
  </r>
  <r>
    <x v="1"/>
    <d v="2017-08-10T00:00:00"/>
    <s v="Dr"/>
    <s v="MIRA EXIM LTD."/>
    <s v="GST-TAX INVOICE"/>
    <s v="KSY17180092"/>
    <m/>
    <n v="15753"/>
  </r>
  <r>
    <x v="1"/>
    <d v="2017-08-11T00:00:00"/>
    <s v="Dr"/>
    <s v="VATIKA HOTELS (P) LTD."/>
    <s v="GST-TAX INVOICE"/>
    <s v="KSY17180101"/>
    <m/>
    <n v="1540"/>
  </r>
  <r>
    <x v="1"/>
    <d v="2017-08-12T00:00:00"/>
    <s v="Cr"/>
    <s v="DAIKIN AIRCONDITIONING INDIA (P) LTD"/>
    <s v="PURCHASE GST"/>
    <s v="116"/>
    <n v="40269.68"/>
    <m/>
  </r>
  <r>
    <x v="1"/>
    <d v="2017-08-16T00:00:00"/>
    <s v="Dr"/>
    <s v="CHANDGI RAM STORES PRIVATE LIMITED"/>
    <s v="GST-TAX INVOICE"/>
    <s v="KSY17180107"/>
    <m/>
    <n v="2520"/>
  </r>
  <r>
    <x v="1"/>
    <d v="2017-08-18T00:00:00"/>
    <s v="Dr"/>
    <s v="MR.D.S  RAO"/>
    <s v="GST-TAX INVOICE"/>
    <s v="KSY17180122"/>
    <m/>
    <n v="2401"/>
  </r>
  <r>
    <x v="1"/>
    <d v="2017-08-22T00:00:00"/>
    <s v="Dr"/>
    <s v="MIRA EXIM LTD."/>
    <s v="GST-TAX INVOICE"/>
    <s v="KSY17180137"/>
    <m/>
    <n v="3576"/>
  </r>
  <r>
    <x v="1"/>
    <d v="2017-08-23T00:00:00"/>
    <s v="Dr"/>
    <s v="QUICK INFOTECH SOLUTIONS PVT LTD"/>
    <s v="GST-TAX INVOICE"/>
    <s v="KSY17180138"/>
    <m/>
    <n v="2610"/>
  </r>
  <r>
    <x v="1"/>
    <d v="2017-08-25T00:00:00"/>
    <s v="Dr"/>
    <s v="FACOR POWER LIMITED"/>
    <s v="GST-TAX INVOICE"/>
    <s v="KSY17180144"/>
    <m/>
    <n v="7355.82"/>
  </r>
  <r>
    <x v="1"/>
    <d v="2017-08-26T00:00:00"/>
    <s v="Dr"/>
    <s v="APOLLO TYRES LTD."/>
    <s v="GST-TAX INVOICE"/>
    <s v="KSY17180145"/>
    <m/>
    <n v="10728.5"/>
  </r>
  <r>
    <x v="1"/>
    <d v="2017-08-26T00:00:00"/>
    <s v="Cr"/>
    <s v="HONDA MOTOR INDIA PVT. LTD"/>
    <s v="PURCHASE GST"/>
    <s v="142"/>
    <n v="2573.77"/>
    <m/>
  </r>
  <r>
    <x v="1"/>
    <d v="2017-08-28T00:00:00"/>
    <s v="Dr"/>
    <s v="R.V INTERIORS PVT. LTD."/>
    <s v="GST-TAX INVOICE"/>
    <s v="KSY17180148"/>
    <m/>
    <n v="2061"/>
  </r>
  <r>
    <x v="1"/>
    <d v="2017-08-29T00:00:00"/>
    <s v="Dr"/>
    <s v="MR ANIL AGGARWAL"/>
    <s v="GST-TAX INVOICE"/>
    <s v="KSY17180152"/>
    <m/>
    <n v="900"/>
  </r>
  <r>
    <x v="1"/>
    <d v="2017-08-30T00:00:00"/>
    <s v="Dr"/>
    <s v="MR. RAJAN SURI"/>
    <s v="GST-TAX INVOICE"/>
    <s v="KSY17180156"/>
    <m/>
    <n v="17942.400000000001"/>
  </r>
  <r>
    <x v="1"/>
    <d v="2017-08-31T00:00:00"/>
    <s v="Cr"/>
    <s v="AIR INDIA LTD."/>
    <s v="Journal"/>
    <s v="656"/>
    <n v="364.76"/>
    <m/>
  </r>
  <r>
    <x v="2"/>
    <d v="2017-09-01T00:00:00"/>
    <s v="Dr"/>
    <s v="STAR WORLDWIDE GROUP PVT.LTD."/>
    <s v="GST-TAX INVOICE"/>
    <s v="KSY17180162"/>
    <m/>
    <n v="2094.87"/>
  </r>
  <r>
    <x v="2"/>
    <d v="2017-09-06T00:00:00"/>
    <s v="Dr"/>
    <s v="MR. VINAY SAGAR SEHGAL"/>
    <s v="GST-TAX INVOICE"/>
    <s v="KSY17180194"/>
    <m/>
    <n v="2889.04"/>
  </r>
  <r>
    <x v="2"/>
    <d v="2017-09-07T00:00:00"/>
    <s v="Dr"/>
    <s v="GATI KAUSAR INDIA LIMITED."/>
    <s v="GST-TAX INVOICE"/>
    <s v="KSY17180198"/>
    <m/>
    <n v="9404.9599999999991"/>
  </r>
  <r>
    <x v="2"/>
    <d v="2017-09-09T00:00:00"/>
    <s v="Dr"/>
    <s v="QUICK INFOTECH SOLUTIONS PVT LTD"/>
    <s v="GST-TAX INVOICE"/>
    <s v="KSY17180204"/>
    <m/>
    <n v="5481"/>
  </r>
  <r>
    <x v="2"/>
    <d v="2017-09-09T00:00:00"/>
    <s v="Dr"/>
    <s v="MR RAJENDER KUMAR MINOCHA"/>
    <s v="GST-TAX INVOICE"/>
    <s v="KSY17180207"/>
    <m/>
    <n v="2340"/>
  </r>
  <r>
    <x v="2"/>
    <d v="2017-09-11T00:00:00"/>
    <s v="Dr"/>
    <s v="MR. GULJEET SINGH GANDHI"/>
    <s v="GST-TAX INVOICE"/>
    <s v="KSY17180209"/>
    <m/>
    <n v="604.79999999999995"/>
  </r>
  <r>
    <x v="2"/>
    <d v="2017-09-12T00:00:00"/>
    <s v="Dr"/>
    <s v="NAKSHA ENTERPRISES  (P) LTD."/>
    <s v="GST-TAX INVOICE"/>
    <s v="KSY17180214"/>
    <m/>
    <n v="540"/>
  </r>
  <r>
    <x v="2"/>
    <d v="2017-09-12T00:00:00"/>
    <s v="Cr"/>
    <s v="ROLASTAR PRIVATE LIMITED"/>
    <s v="PURCHASE GST"/>
    <s v="180"/>
    <n v="1009.23"/>
    <m/>
  </r>
  <r>
    <x v="2"/>
    <d v="2017-09-12T00:00:00"/>
    <s v="Cr"/>
    <s v="ROLASTAR PRIVATE LIMITED"/>
    <s v="PURCHASE GST"/>
    <s v="181"/>
    <n v="5968.68"/>
    <m/>
  </r>
  <r>
    <x v="2"/>
    <d v="2017-09-14T00:00:00"/>
    <s v="Dr"/>
    <s v="MR. PANKAJ MUNJAL"/>
    <s v="GST-TAX INVOICE"/>
    <s v="KSY17180224"/>
    <m/>
    <n v="6088.73"/>
  </r>
  <r>
    <x v="2"/>
    <d v="2017-09-16T00:00:00"/>
    <s v="Dr"/>
    <s v="QUALITY NEEDLES PVT. LTD."/>
    <s v="GST-TAX INVOICE"/>
    <s v="KSY17180235"/>
    <m/>
    <n v="4122.59"/>
  </r>
  <r>
    <x v="2"/>
    <d v="2017-09-18T00:00:00"/>
    <s v="Dr"/>
    <s v="AMBEY FASHIONS"/>
    <s v="GST-TAX INVOICE"/>
    <s v="KSY17180237"/>
    <m/>
    <n v="9720"/>
  </r>
  <r>
    <x v="2"/>
    <d v="2017-09-21T00:00:00"/>
    <s v="Dr"/>
    <s v="QUALITY NEEDLES PVT. LTD."/>
    <s v="GST-TAX INVOICE"/>
    <s v="KSY17180252"/>
    <m/>
    <n v="729"/>
  </r>
  <r>
    <x v="2"/>
    <d v="2017-09-27T00:00:00"/>
    <s v="Cr"/>
    <s v="DAIKIN AIRCONDITIONING INDIA (P) LTD"/>
    <s v="PURCHASE GST"/>
    <s v="230"/>
    <n v="14108.64"/>
    <m/>
  </r>
  <r>
    <x v="2"/>
    <d v="2017-09-28T00:00:00"/>
    <s v="Cr"/>
    <s v="SELLOWRAP INDUSTRIES PVT LTD."/>
    <s v="Credit Note - GST"/>
    <s v="2"/>
    <m/>
    <n v="-1540"/>
  </r>
  <r>
    <x v="2"/>
    <d v="2017-09-29T00:00:00"/>
    <s v="Dr"/>
    <s v="EXECUTIVE ENGINEER(HEAD WORKS -OKHLA)"/>
    <s v="GST-TAX INVOICE"/>
    <s v="KSY17180268"/>
    <m/>
    <n v="29520"/>
  </r>
  <r>
    <x v="2"/>
    <d v="2017-09-29T00:00:00"/>
    <s v="Dr"/>
    <s v="EXECUTIVE ENGINEER(HEAD WORKS -OKHLA)"/>
    <s v="GST-TAX INVOICE"/>
    <s v="KSY17180271"/>
    <m/>
    <n v="3055.8"/>
  </r>
  <r>
    <x v="2"/>
    <d v="2017-09-29T00:00:00"/>
    <s v="Dr"/>
    <s v="EXECUTIVE ENGINEER(HEAD WORKS -OKHLA)"/>
    <s v="GST-TAX INVOICE"/>
    <s v="KSY17180272"/>
    <m/>
    <n v="3055.8"/>
  </r>
  <r>
    <x v="3"/>
    <d v="2017-10-06T00:00:00"/>
    <s v="Dr"/>
    <s v="NAKSHA ENTERPRISES  (P) LTD."/>
    <s v="GST-TAX INVOICE"/>
    <s v="KSY17180279"/>
    <m/>
    <n v="2004"/>
  </r>
  <r>
    <x v="3"/>
    <d v="2017-10-07T00:00:00"/>
    <s v="Dr"/>
    <s v="NAKSHA ENTERPRISES  (P) LTD."/>
    <s v="GST-TAX INVOICE"/>
    <s v="KSY17180285"/>
    <m/>
    <n v="900"/>
  </r>
  <r>
    <x v="3"/>
    <d v="2017-10-09T00:00:00"/>
    <s v="Dr"/>
    <s v="Venky's (India) Limited"/>
    <s v="GST-TAX INVOICE"/>
    <s v="KSY17180287"/>
    <m/>
    <n v="495"/>
  </r>
  <r>
    <x v="3"/>
    <d v="2017-10-12T00:00:00"/>
    <s v="Cr"/>
    <s v="CARYAIRE EQUIPMENT INDIA PVT LTD"/>
    <s v="PURCHASE GST"/>
    <s v="258"/>
    <n v="135"/>
    <m/>
  </r>
  <r>
    <x v="3"/>
    <d v="2017-10-13T00:00:00"/>
    <s v="Dr"/>
    <s v="PANZER DIVISON SECURITY &amp;ALLIED SERVICES PVT LTD"/>
    <s v="GST-TAX INVOICE"/>
    <s v="KSY17180318"/>
    <m/>
    <n v="2088"/>
  </r>
  <r>
    <x v="3"/>
    <d v="2017-10-13T00:00:00"/>
    <s v="Dr"/>
    <s v="ALBATROSS INLAND PORTS PRIVATE LIMITED"/>
    <s v="GST-TAX INVOICE"/>
    <s v="KSY17180319"/>
    <m/>
    <n v="2269.5"/>
  </r>
  <r>
    <x v="3"/>
    <d v="2017-10-14T00:00:00"/>
    <s v="Dr"/>
    <s v="NAKSHA ENTERPRISES  (P) LTD."/>
    <s v="GST-TAX INVOICE"/>
    <s v="KSY17180329"/>
    <m/>
    <n v="3915"/>
  </r>
  <r>
    <x v="3"/>
    <d v="2017-10-14T00:00:00"/>
    <s v="Dr"/>
    <s v="NAKSHA ENTERPRISES  (P) LTD."/>
    <s v="GST-TAX INVOICE"/>
    <s v="KSY17180330"/>
    <m/>
    <n v="904.5"/>
  </r>
  <r>
    <x v="3"/>
    <d v="2017-10-23T00:00:00"/>
    <s v="Dr"/>
    <s v="FACOR POWER LIMITED"/>
    <s v="GST-TAX INVOICE"/>
    <s v="KSY17180350"/>
    <m/>
    <n v="1012.76"/>
  </r>
  <r>
    <x v="3"/>
    <d v="2017-10-31T00:00:00"/>
    <s v="Dr"/>
    <s v="MAMTA AGRAWAL"/>
    <s v="GST-TAX INVOICE"/>
    <s v="KSY17180364"/>
    <m/>
    <n v="2071.8000000000002"/>
  </r>
  <r>
    <x v="3"/>
    <d v="2017-10-31T00:00:00"/>
    <s v="Dr"/>
    <s v="SELLOWRAP INDUSTRIES PVT LTD."/>
    <s v="GST-TAX INVOICE"/>
    <s v="KSY17180368"/>
    <m/>
    <n v="1540"/>
  </r>
  <r>
    <x v="4"/>
    <d v="2017-11-02T00:00:00"/>
    <s v="Cr"/>
    <s v="WAVES AIRCON PVT. LTD."/>
    <s v="PURCHASE GST"/>
    <s v="281"/>
    <n v="95059.8"/>
    <m/>
  </r>
  <r>
    <x v="4"/>
    <d v="2017-11-03T00:00:00"/>
    <s v="Dr"/>
    <s v="RIELLO POWER INDIA PRIVATE LIMITED"/>
    <s v="GST-TAX INVOICE"/>
    <s v="KSY17180377"/>
    <m/>
    <n v="12290.04"/>
  </r>
  <r>
    <x v="4"/>
    <d v="2017-11-07T00:00:00"/>
    <s v="Dr"/>
    <s v="EXCEL PACK PVT.LTD"/>
    <s v="GST-TAX INVOICE"/>
    <s v="KSY17180383"/>
    <m/>
    <n v="1080"/>
  </r>
  <r>
    <x v="4"/>
    <d v="2017-11-07T00:00:00"/>
    <s v="Dr"/>
    <s v="MIRA EXIM LTD."/>
    <s v="GST-TAX INVOICE"/>
    <s v="KSY17180384"/>
    <m/>
    <n v="8074"/>
  </r>
  <r>
    <x v="4"/>
    <d v="2017-11-07T00:00:00"/>
    <s v="Dr"/>
    <s v="VEGA INDUSTRIES PVT LTD"/>
    <s v="GST-TAX INVOICE"/>
    <s v="KSY17180388"/>
    <m/>
    <n v="9900"/>
  </r>
  <r>
    <x v="4"/>
    <d v="2017-11-08T00:00:00"/>
    <s v="Dr"/>
    <s v="MR. NIRUPAM LODHA"/>
    <s v="GST-TAX INVOICE"/>
    <s v="KSY17180392"/>
    <m/>
    <n v="3661.02"/>
  </r>
  <r>
    <x v="4"/>
    <d v="2017-11-10T00:00:00"/>
    <s v="Dr"/>
    <s v="KIWI ENTERPRISES PVT. LTD."/>
    <s v="GST-TAX INVOICE"/>
    <s v="KSY17180405"/>
    <m/>
    <n v="10902.82"/>
  </r>
  <r>
    <x v="4"/>
    <d v="2017-11-11T00:00:00"/>
    <s v="Dr"/>
    <s v="KIWI ENTERPRISES PVT. LTD."/>
    <s v="GST-TAX INVOICE"/>
    <s v="KSY17180406"/>
    <m/>
    <n v="6948.54"/>
  </r>
  <r>
    <x v="4"/>
    <d v="2017-11-15T00:00:00"/>
    <s v="Dr"/>
    <s v="QUALITY NEEDLES PVT. LTD."/>
    <s v="GST-TAX INVOICE"/>
    <s v="KSY17180415"/>
    <m/>
    <n v="4320"/>
  </r>
  <r>
    <x v="4"/>
    <d v="2017-11-15T00:00:00"/>
    <s v="Cr"/>
    <s v="MITSUBISHI ELECTRIC INDIA  PVT. LTD."/>
    <s v="PURCHASE GST"/>
    <s v="303"/>
    <n v="143.46"/>
    <m/>
  </r>
  <r>
    <x v="4"/>
    <d v="2017-11-16T00:00:00"/>
    <s v="Dr"/>
    <s v="NAWAL KISHORE"/>
    <s v="GST-TAX INVOICE"/>
    <s v="KSY17180425"/>
    <m/>
    <n v="105.28"/>
  </r>
  <r>
    <x v="4"/>
    <d v="2017-11-17T00:00:00"/>
    <s v="Dr"/>
    <s v="HERO CYCLE LIMITED"/>
    <s v="GST-TAX INVOICE"/>
    <s v="KSY17180427"/>
    <m/>
    <n v="450"/>
  </r>
  <r>
    <x v="4"/>
    <d v="2017-11-17T00:00:00"/>
    <s v="Dr"/>
    <s v="HERO CYCLE LIMITED"/>
    <s v="GST-TAX INVOICE"/>
    <s v="KSY17180428"/>
    <m/>
    <n v="450"/>
  </r>
  <r>
    <x v="4"/>
    <d v="2017-11-17T00:00:00"/>
    <s v="Dr"/>
    <s v="M/S SAINT G LEATHER STUDIO PVT LTD."/>
    <s v="GST-TAX INVOICE"/>
    <s v="KSY17180429"/>
    <m/>
    <n v="1912.5"/>
  </r>
  <r>
    <x v="4"/>
    <d v="2017-11-22T00:00:00"/>
    <s v="Cr"/>
    <s v="HONDA Siel POWER PRODUCTS LTD- PUR"/>
    <s v="PURCHASE GST"/>
    <s v="314"/>
    <n v="3915.54"/>
    <m/>
  </r>
  <r>
    <x v="4"/>
    <d v="2017-11-23T00:00:00"/>
    <s v="Dr"/>
    <s v="Honda Siel Power Products Ltd.-DR"/>
    <s v="GST-TAX INVOICE"/>
    <s v="KSY17180446"/>
    <m/>
    <n v="558.9"/>
  </r>
  <r>
    <x v="4"/>
    <d v="2017-11-25T00:00:00"/>
    <s v="Cr"/>
    <s v="DAIKIN AIRCONDITIONING INDIA (P) LTD"/>
    <s v="PURCHASE GST"/>
    <s v="318"/>
    <n v="594.16"/>
    <m/>
  </r>
  <r>
    <x v="4"/>
    <d v="2017-11-30T00:00:00"/>
    <s v="Dr"/>
    <s v="CHIRAG BUILDTEC PVT LTD"/>
    <s v="GST-TAX INVOICE"/>
    <s v="KSY17180457"/>
    <m/>
    <n v="3966.12"/>
  </r>
  <r>
    <x v="4"/>
    <d v="2017-11-30T00:00:00"/>
    <s v="Cr"/>
    <s v="SHARP BUSINESS SYSTEMS (INDIA) LTD."/>
    <s v="PURCHASE GST"/>
    <s v="330"/>
    <n v="333"/>
    <m/>
  </r>
  <r>
    <x v="5"/>
    <d v="2017-12-04T00:00:00"/>
    <s v="Cr"/>
    <s v="HONDA Siel POWER PRODUCTS LTD- PUR"/>
    <s v="PURCHASE GST"/>
    <s v="340"/>
    <n v="19284.04"/>
    <m/>
  </r>
  <r>
    <x v="5"/>
    <d v="2017-12-05T00:00:00"/>
    <s v="Cr"/>
    <s v="RUSKINTITUS INDIA PVT. LTD."/>
    <s v="PURCHASE GST"/>
    <s v="341"/>
    <n v="79832.11"/>
    <m/>
  </r>
  <r>
    <x v="5"/>
    <d v="2017-12-11T00:00:00"/>
    <s v="Cr"/>
    <s v="CARYAIRE EQUIPMENT INDIA PVT LTD"/>
    <s v="PURCHASE GST"/>
    <s v="350"/>
    <n v="1807.56"/>
    <m/>
  </r>
  <r>
    <x v="5"/>
    <d v="2017-12-13T00:00:00"/>
    <s v="Dr"/>
    <s v="MR. A. RAMESH"/>
    <s v="GST-TAX INVOICE"/>
    <s v="KSY17180478"/>
    <m/>
    <n v="810"/>
  </r>
  <r>
    <x v="5"/>
    <d v="2017-12-13T00:00:00"/>
    <s v="Dr"/>
    <s v="MR. A. RAMESH"/>
    <s v="GST-TAX INVOICE"/>
    <s v="KSY17180479"/>
    <m/>
    <n v="3690"/>
  </r>
  <r>
    <x v="5"/>
    <d v="2017-12-13T00:00:00"/>
    <s v="Cr"/>
    <s v="DAIKIN AIRCONDITIONING INDIA (P) LTD"/>
    <s v="PURCHASE GST"/>
    <s v="351"/>
    <n v="8351.08"/>
    <m/>
  </r>
  <r>
    <x v="5"/>
    <d v="2017-12-22T00:00:00"/>
    <s v="Cr"/>
    <s v="INDO RAMA SYNTHETICS (INDIA) LIMITED"/>
    <s v="Credit Note - GST"/>
    <s v="3"/>
    <m/>
    <n v="-2800"/>
  </r>
  <r>
    <x v="5"/>
    <d v="2017-12-22T00:00:00"/>
    <s v="Dr"/>
    <s v="INDO RAMA SYNTHETICS (INDIA) LIMITED"/>
    <s v="GST-TAX INVOICE"/>
    <s v="KSY17180502"/>
    <m/>
    <n v="2800"/>
  </r>
  <r>
    <x v="5"/>
    <d v="2017-12-22T00:00:00"/>
    <s v="Dr"/>
    <s v="INDO RAMA SYNTHETICS (INDIA) LIMITED"/>
    <s v="GST-TAX INVOICE"/>
    <s v="KSY17180503"/>
    <m/>
    <n v="3220"/>
  </r>
  <r>
    <x v="5"/>
    <d v="2017-12-22T00:00:00"/>
    <s v="Cr"/>
    <s v="INDO RAMA SYNTHETICS (INDIA) LIMITED"/>
    <s v="Credit Note - GST"/>
    <s v="4"/>
    <m/>
    <n v="-3220"/>
  </r>
  <r>
    <x v="5"/>
    <d v="2017-12-26T00:00:00"/>
    <s v="Cr"/>
    <s v="CARYAIRE EQUIPMENT INDIA PVT LTD"/>
    <s v="PURCHASE GST"/>
    <s v="365"/>
    <n v="7548.84"/>
    <m/>
  </r>
  <r>
    <x v="5"/>
    <d v="2017-12-29T00:00:00"/>
    <s v="Dr"/>
    <s v="MIRA EXIM LTD."/>
    <s v="GST-TAX INVOICE"/>
    <s v="KSY17180509"/>
    <m/>
    <n v="9092.25"/>
  </r>
  <r>
    <x v="5"/>
    <d v="2017-12-30T00:00:00"/>
    <s v="Cr"/>
    <s v="S.R.S. STEEL FEBRICATOR"/>
    <s v="PURCHASE GST"/>
    <s v="372"/>
    <n v="4089.6"/>
    <m/>
  </r>
  <r>
    <x v="6"/>
    <d v="2018-01-05T00:00:00"/>
    <s v="Dr"/>
    <s v="TRIBAL FUSION R AND D LLP"/>
    <s v="GST-TAX INVOICE"/>
    <s v="KSY17180529"/>
    <m/>
    <n v="3061.32"/>
  </r>
  <r>
    <x v="6"/>
    <d v="2018-01-05T00:00:00"/>
    <s v="Dr"/>
    <s v="Honda Siel Power Products Ltd.-DR"/>
    <s v="Debit Note"/>
    <s v="0004"/>
    <m/>
    <n v="558.9"/>
  </r>
  <r>
    <x v="6"/>
    <d v="2018-01-08T00:00:00"/>
    <s v="Cr"/>
    <s v="DAIKIN AIRCONDITIONING INDIA (P) LTD"/>
    <s v="PURCHASE GST"/>
    <s v="381"/>
    <n v="7464.37"/>
    <m/>
  </r>
  <r>
    <x v="6"/>
    <d v="2018-01-08T00:00:00"/>
    <s v="Cr"/>
    <s v="INDIAN MOUTH AND FOOT PAINTING ARTISTS"/>
    <s v="Journal"/>
    <s v="1228"/>
    <n v="1058"/>
    <m/>
  </r>
  <r>
    <x v="6"/>
    <d v="2018-01-17T00:00:00"/>
    <s v="Dr"/>
    <s v="NAV SHIKHA POLYPACK INDUSTRIES PRIVATE LIMITED"/>
    <s v="GST-TAX INVOICE"/>
    <s v="KSY17180561"/>
    <m/>
    <n v="122.03"/>
  </r>
  <r>
    <x v="6"/>
    <d v="2018-01-19T00:00:00"/>
    <s v="Dr"/>
    <s v="MIRA EXIM LTD."/>
    <s v="GST-TAX INVOICE"/>
    <s v="KSY17180565"/>
    <m/>
    <n v="675"/>
  </r>
  <r>
    <x v="6"/>
    <d v="2018-01-22T00:00:00"/>
    <s v="Dr"/>
    <s v="PANASONIC AVC NETWORKS INDIA CO. LIMITED"/>
    <s v="GST-TAX INVOICE"/>
    <s v="KSY17180571"/>
    <m/>
    <n v="4950"/>
  </r>
  <r>
    <x v="6"/>
    <d v="2018-01-27T00:00:00"/>
    <s v="Dr"/>
    <s v="QUALITY NEEDLES PVT. LTD."/>
    <s v="GST-TAX INVOICE"/>
    <s v="KSY17180587"/>
    <m/>
    <n v="2936.62"/>
  </r>
  <r>
    <x v="6"/>
    <d v="2018-01-31T00:00:00"/>
    <s v="Dr"/>
    <s v="EXECUTIVE ENGINEER(HEAD WORKS -OKHLA)"/>
    <s v="GST-TAX INVOICE"/>
    <s v="KSY17180593"/>
    <m/>
    <n v="29520"/>
  </r>
  <r>
    <x v="7"/>
    <d v="2018-02-02T00:00:00"/>
    <s v="Cr"/>
    <s v="ROLASTAR PRIVATE LIMITED"/>
    <s v="PURCHASE GST"/>
    <s v="423"/>
    <n v="19809.03"/>
    <m/>
  </r>
  <r>
    <x v="7"/>
    <d v="2018-02-05T00:00:00"/>
    <s v="Dr"/>
    <s v="S. M. SEHGAL FOUNDATION"/>
    <s v="GST-TAX INVOICE"/>
    <s v="KSY17180600"/>
    <m/>
    <n v="891.68"/>
  </r>
  <r>
    <x v="7"/>
    <d v="2018-02-05T00:00:00"/>
    <s v="Cr"/>
    <s v="HONDA Siel POWER PRODUCTS LTD- PUR"/>
    <s v="PURCHASE GST"/>
    <s v="426"/>
    <n v="14482.93"/>
    <m/>
  </r>
  <r>
    <x v="7"/>
    <d v="2018-02-07T00:00:00"/>
    <s v="Cr"/>
    <s v="CARYAIRE EQUIPMENT INDIA PVT LTD"/>
    <s v="PURCHASE GST"/>
    <s v="434"/>
    <n v="5027.25"/>
    <m/>
  </r>
  <r>
    <x v="7"/>
    <d v="2018-02-07T00:00:00"/>
    <s v="Cr"/>
    <s v="DAIKIN AIRCONDITIONING INDIA (P) LTD"/>
    <s v="PURCHASE GST"/>
    <s v="435"/>
    <n v="10535.34"/>
    <m/>
  </r>
  <r>
    <x v="7"/>
    <d v="2018-02-08T00:00:00"/>
    <s v="Dr"/>
    <s v="SANJAY NAGPAL ESTATES"/>
    <s v="GST-TAX INVOICE"/>
    <s v="KSY17180612"/>
    <m/>
    <n v="8613"/>
  </r>
  <r>
    <x v="7"/>
    <d v="2018-02-08T00:00:00"/>
    <s v="Dr"/>
    <s v="SANDEEP PAPER MILLS PVT.LTD."/>
    <s v="GST-TAX INVOICE"/>
    <s v="KSY17180613"/>
    <m/>
    <n v="14040"/>
  </r>
  <r>
    <x v="7"/>
    <d v="2018-02-15T00:00:00"/>
    <s v="Dr"/>
    <s v="DAIKIN AIRCONDITIONING INDIA (P) LTD-DR"/>
    <s v="GST-TAX INVOICE"/>
    <s v="KSY17180626"/>
    <m/>
    <n v="1953"/>
  </r>
  <r>
    <x v="7"/>
    <d v="2018-02-17T00:00:00"/>
    <s v="Dr"/>
    <s v="DAIKIN AIRCONDITIONING INDIA (P) LTD-DR"/>
    <s v="GST-TAX INVOICE"/>
    <s v="KSY17180630"/>
    <m/>
    <n v="720"/>
  </r>
  <r>
    <x v="7"/>
    <d v="2018-02-19T00:00:00"/>
    <s v="Dr"/>
    <s v="MIRA EXIM LTD."/>
    <s v="GST-TAX INVOICE"/>
    <s v="KSY17180633"/>
    <m/>
    <n v="8002"/>
  </r>
  <r>
    <x v="7"/>
    <d v="2018-02-22T00:00:00"/>
    <s v="Dr"/>
    <s v="AXIOM TEXIM PEX PVT. LTD."/>
    <s v="GST-TAX INVOICE"/>
    <s v="KSY17180642"/>
    <m/>
    <n v="6395"/>
  </r>
  <r>
    <x v="7"/>
    <d v="2018-02-23T00:00:00"/>
    <s v="Dr"/>
    <s v="STAR WORLDWIDE GROUP PVT.LTD."/>
    <s v="GST-TAX INVOICE"/>
    <s v="KSY17180645"/>
    <m/>
    <n v="1984.5"/>
  </r>
  <r>
    <x v="7"/>
    <d v="2018-02-23T00:00:00"/>
    <s v="Dr"/>
    <s v="INDO RAMA SYNTHETICS (INDIA) LIMITED"/>
    <s v="GST-TAX INVOICE"/>
    <s v="KSY17180646"/>
    <m/>
    <n v="13688.1"/>
  </r>
  <r>
    <x v="7"/>
    <d v="2018-02-23T00:00:00"/>
    <s v="Dr"/>
    <s v="INDO RAMA SYNTHETICS (INDIA) LIMITED"/>
    <s v="GST-TAX INVOICE"/>
    <s v="KSY17180647"/>
    <m/>
    <n v="5085"/>
  </r>
  <r>
    <x v="7"/>
    <d v="2018-02-24T00:00:00"/>
    <s v="Cr"/>
    <s v="Noble Corporation"/>
    <s v="PURCHASE GST"/>
    <s v="463"/>
    <n v="8120.95"/>
    <m/>
  </r>
  <r>
    <x v="7"/>
    <d v="2018-02-26T00:00:00"/>
    <s v="Dr"/>
    <s v="MR YADAV"/>
    <s v="GST-TAX INVOICE"/>
    <s v="KSY17180650"/>
    <m/>
    <n v="7875"/>
  </r>
  <r>
    <x v="7"/>
    <d v="2018-02-26T00:00:00"/>
    <s v="Cr"/>
    <s v="DAIKIN AIRCONDITIONING INDIA (P) LTD"/>
    <s v="PURCHASE GST"/>
    <s v="467"/>
    <n v="38927.22"/>
    <m/>
  </r>
  <r>
    <x v="7"/>
    <d v="2018-02-17T00:00:00"/>
    <s v="Cr"/>
    <s v="SURYA INSULATION WORKS"/>
    <s v="PURCHASE GST"/>
    <m/>
    <n v="2728"/>
    <m/>
  </r>
  <r>
    <x v="7"/>
    <d v="2018-02-21T00:00:00"/>
    <s v="Cr"/>
    <s v="RAHUL SALES"/>
    <s v="PURCHASE GST"/>
    <s v="467"/>
    <n v="11123.1"/>
    <m/>
  </r>
  <r>
    <x v="7"/>
    <d v="2018-02-28T00:00:00"/>
    <s v="Cr"/>
    <s v="DAIKIN AIRCONDITIONING INDIA (P) LTD"/>
    <s v="PURCHASE GST"/>
    <s v="478"/>
    <n v="70869.710000000006"/>
    <m/>
  </r>
  <r>
    <x v="7"/>
    <d v="2018-02-28T00:00:00"/>
    <s v="Cr"/>
    <s v="DAIKIN AIRCONDITIONING INDIA (P) LTD"/>
    <s v="PURCHASE GST"/>
    <s v="478"/>
    <n v="152301.79"/>
    <m/>
  </r>
  <r>
    <x v="8"/>
    <d v="2018-03-01T00:00:00"/>
    <s v="Dr"/>
    <s v="DAIKIN AIRCONDITIONING INDIA (P) LTD-DR"/>
    <s v="GST-TAX INVOICE"/>
    <s v="KSY17180659"/>
    <m/>
    <n v="2965.68"/>
  </r>
  <r>
    <x v="8"/>
    <d v="2018-03-01T00:00:00"/>
    <s v="Dr"/>
    <s v="MRS. ALKA UNIYAL"/>
    <s v="GST-TAX INVOICE"/>
    <s v="KSY17180660"/>
    <m/>
    <n v="843.48"/>
  </r>
  <r>
    <x v="8"/>
    <d v="2018-03-04T00:00:00"/>
    <s v="Cr"/>
    <s v="HONDA MOTOR INDIA PVT. LTD"/>
    <s v="PURCHASE GST"/>
    <s v="487"/>
    <n v="629.75"/>
    <m/>
  </r>
  <r>
    <x v="8"/>
    <d v="2018-03-05T00:00:00"/>
    <s v="Cr"/>
    <s v="HONDA Siel POWER PRODUCTS LTD- PUR"/>
    <s v="PURCHASE GST"/>
    <s v="490"/>
    <n v="18340.11"/>
    <m/>
  </r>
  <r>
    <x v="8"/>
    <d v="2018-03-07T00:00:00"/>
    <s v="Dr"/>
    <s v="PANZER DIVISON SECURITY &amp;ALLIED SERVICES PVT LTD"/>
    <s v="GST-TAX INVOICE"/>
    <s v="KSY17180675"/>
    <m/>
    <n v="2520"/>
  </r>
  <r>
    <x v="8"/>
    <d v="2018-03-07T00:00:00"/>
    <s v="Dr"/>
    <s v="MRS ANITA BURMAN"/>
    <s v="GST-TAX INVOICE"/>
    <s v="KSY17180676"/>
    <m/>
    <n v="2425.4299999999998"/>
  </r>
  <r>
    <x v="8"/>
    <d v="2018-03-07T00:00:00"/>
    <s v="Dr"/>
    <s v="JJ ENTERPRISE"/>
    <s v="GST-TAX INVOICE"/>
    <s v="KSY17180678"/>
    <m/>
    <n v="900"/>
  </r>
  <r>
    <x v="8"/>
    <d v="2018-03-07T00:00:00"/>
    <s v="Cr"/>
    <s v="DAIKIN AIRCONDITIONING INDIA (P) LTD"/>
    <s v="PURCHASE GST"/>
    <s v="502"/>
    <n v="70483.14"/>
    <m/>
  </r>
  <r>
    <x v="8"/>
    <d v="2018-03-08T00:00:00"/>
    <s v="Cr"/>
    <s v="WAVES AIRCON PVT. LTD."/>
    <s v="PURCHASE GST"/>
    <s v="506"/>
    <n v="7031.02"/>
    <m/>
  </r>
  <r>
    <x v="8"/>
    <d v="2018-03-08T00:00:00"/>
    <s v="Cr"/>
    <s v="MITSUBISHI ELECTRIC INDIA  PVT. LTD."/>
    <s v="PURCHASE GST"/>
    <s v="508"/>
    <n v="34829.53"/>
    <m/>
  </r>
  <r>
    <x v="8"/>
    <d v="2018-03-08T00:00:00"/>
    <s v="Cr"/>
    <s v="SHREEJI SALES CORPORATION"/>
    <s v="PURCHASE GST"/>
    <s v="510"/>
    <n v="12089.64"/>
    <m/>
  </r>
  <r>
    <x v="8"/>
    <d v="2018-03-09T00:00:00"/>
    <s v="Dr"/>
    <s v="MRS. ALKA UNIYAL"/>
    <s v="GST-TAX INVOICE"/>
    <s v="KSY17180688"/>
    <m/>
    <n v="4042.44"/>
  </r>
  <r>
    <x v="8"/>
    <d v="2018-03-09T00:00:00"/>
    <s v="Dr"/>
    <s v="MRS. ALKA UNIYAL"/>
    <s v="GST-TAX INVOICE"/>
    <s v="KSY17180689"/>
    <m/>
    <n v="175.73"/>
  </r>
  <r>
    <x v="8"/>
    <d v="2018-03-09T00:00:00"/>
    <s v="Cr"/>
    <s v="CARYAIRE EQUIPMENT INDIA PVT LTD"/>
    <s v="PURCHASE GST"/>
    <s v="516"/>
    <n v="215.07"/>
    <m/>
  </r>
  <r>
    <x v="8"/>
    <d v="2018-03-09T00:00:00"/>
    <s v="Cr"/>
    <s v="DAIKIN AIRCONDITIONING INDIA (P) LTD"/>
    <s v="PURCHASE GST"/>
    <s v="517"/>
    <n v="6816.54"/>
    <m/>
  </r>
  <r>
    <x v="8"/>
    <d v="2018-03-10T00:00:00"/>
    <s v="Dr"/>
    <s v="MR. GULJEET SINGH GANDHI"/>
    <s v="GST-TAX INVOICE"/>
    <s v="KSY17180690"/>
    <m/>
    <n v="3726"/>
  </r>
  <r>
    <x v="8"/>
    <d v="2018-03-10T00:00:00"/>
    <s v="Cr"/>
    <s v="Honda Siel Power Products Ltd.-DR"/>
    <s v="Credit Note - GST"/>
    <s v="7"/>
    <m/>
    <n v="-558.9"/>
  </r>
  <r>
    <x v="8"/>
    <d v="2018-03-12T00:00:00"/>
    <s v="Dr"/>
    <s v="SINGH &amp; GHOSH TREADING LLP"/>
    <s v="GST-TAX INVOICE"/>
    <s v="KSY17180694"/>
    <m/>
    <n v="2916"/>
  </r>
  <r>
    <x v="8"/>
    <d v="2018-03-12T00:00:00"/>
    <s v="Dr"/>
    <s v="SAMPARK FOUNDATION"/>
    <s v="GST-TAX INVOICE"/>
    <s v="KSY17180695"/>
    <m/>
    <n v="6561"/>
  </r>
  <r>
    <x v="8"/>
    <d v="2018-03-12T00:00:00"/>
    <s v="Cr"/>
    <s v="WAVES AIRCON PVT. LTD."/>
    <s v="PURCHASE GST"/>
    <s v="522"/>
    <n v="23580"/>
    <m/>
  </r>
  <r>
    <x v="8"/>
    <d v="2018-03-13T00:00:00"/>
    <s v="Dr"/>
    <s v="MR. D. BHARGAVA"/>
    <s v="GST-TAX INVOICE"/>
    <s v="KSY17180697"/>
    <m/>
    <n v="486"/>
  </r>
  <r>
    <x v="8"/>
    <d v="2018-03-13T00:00:00"/>
    <s v="Dr"/>
    <s v="MRS ANITA BURMAN"/>
    <s v="GST-TAX INVOICE"/>
    <s v="KSY17180698"/>
    <m/>
    <n v="41034"/>
  </r>
  <r>
    <x v="8"/>
    <d v="2018-03-13T00:00:00"/>
    <s v="Cr"/>
    <s v="DAIKIN AIRCONDITIONING INDIA (P) LTD"/>
    <s v="PURCHASE GST"/>
    <s v="527"/>
    <n v="71853.05"/>
    <m/>
  </r>
  <r>
    <x v="8"/>
    <d v="2018-03-14T00:00:00"/>
    <s v="Dr"/>
    <s v="Lakshmi Machine Works Ltd"/>
    <s v="GST-TAX INVOICE"/>
    <s v="KSY17180704"/>
    <m/>
    <n v="756"/>
  </r>
  <r>
    <x v="8"/>
    <d v="2018-03-16T00:00:00"/>
    <s v="Dr"/>
    <s v="NAKSHA ENTERPRISES  (P) LTD."/>
    <s v="GST-TAX INVOICE"/>
    <s v="KSY17180709"/>
    <m/>
    <n v="1080"/>
  </r>
  <r>
    <x v="8"/>
    <d v="2018-03-16T00:00:00"/>
    <s v="Cr"/>
    <s v="DAIKIN AIRCONDITIONING INDIA (P) LTD"/>
    <s v="PURCHASE GST"/>
    <s v="537"/>
    <n v="24877.94"/>
    <m/>
  </r>
  <r>
    <x v="8"/>
    <d v="2018-03-17T00:00:00"/>
    <s v="Cr"/>
    <s v="SHREEJI SALES CORPORATION"/>
    <s v="PURCHASE GST"/>
    <s v="541"/>
    <n v="990.91"/>
    <m/>
  </r>
  <r>
    <x v="8"/>
    <d v="2018-03-19T00:00:00"/>
    <s v="Dr"/>
    <s v="DECOR ASIA"/>
    <s v="GST-TAX INVOICE"/>
    <s v="KSY17180712"/>
    <m/>
    <n v="540"/>
  </r>
  <r>
    <x v="8"/>
    <d v="2018-03-19T00:00:00"/>
    <s v="Dr"/>
    <s v="AXIOM TEXIM PEX PVT. LTD."/>
    <s v="GST-TAX INVOICE"/>
    <s v="KSY17180716"/>
    <m/>
    <n v="111.36"/>
  </r>
  <r>
    <x v="8"/>
    <d v="2018-03-19T00:00:00"/>
    <s v="Dr"/>
    <s v="EXECUTIVE ENGINEER'"/>
    <s v="GST-TAX INVOICE"/>
    <s v="KSY17180717"/>
    <m/>
    <n v="29520"/>
  </r>
  <r>
    <x v="8"/>
    <d v="2018-03-19T00:00:00"/>
    <s v="Cr"/>
    <s v="SHREEJI SALES CORPORATION"/>
    <s v="PURCHASE GST"/>
    <s v="545"/>
    <n v="2176.48"/>
    <m/>
  </r>
  <r>
    <x v="8"/>
    <d v="2018-03-19T00:00:00"/>
    <s v="Cr"/>
    <s v="SHREEJI SALES CORPORATION"/>
    <s v="PURCHASE GST"/>
    <s v="546"/>
    <n v="542.34"/>
    <m/>
  </r>
  <r>
    <x v="8"/>
    <d v="2018-03-20T00:00:00"/>
    <s v="Dr"/>
    <s v="EXECUTIVE ENGINEER'"/>
    <s v="GST-TAX INVOICE"/>
    <s v="KSY17180721"/>
    <m/>
    <n v="2920"/>
  </r>
  <r>
    <x v="8"/>
    <d v="2018-03-20T00:00:00"/>
    <s v="Cr"/>
    <s v="SHREEJI SALES CORPORATION"/>
    <s v="PURCHASE GST"/>
    <s v="550"/>
    <n v="2719.2"/>
    <m/>
  </r>
  <r>
    <x v="8"/>
    <d v="2018-03-21T00:00:00"/>
    <s v="Dr"/>
    <s v="ENVIRO (A UNIT OF VATIKA HOTELS PVT LTD)"/>
    <s v="GST-TAX INVOICE"/>
    <s v="KSY17180734"/>
    <m/>
    <n v="1565.52"/>
  </r>
  <r>
    <x v="8"/>
    <d v="2018-03-21T00:00:00"/>
    <s v="Cr"/>
    <s v="WAVES AIRCON PVT. LTD."/>
    <s v="PURCHASE GST"/>
    <s v="552"/>
    <n v="138474.65"/>
    <m/>
  </r>
  <r>
    <x v="8"/>
    <d v="2018-03-21T00:00:00"/>
    <s v="Cr"/>
    <s v="DAIKIN AIRCONDITIONING INDIA (P) LTD"/>
    <s v="PURCHASE GST"/>
    <s v="554"/>
    <n v="12438.97"/>
    <m/>
  </r>
  <r>
    <x v="8"/>
    <d v="2018-03-22T00:00:00"/>
    <s v="Dr"/>
    <s v="SPM AUTOCOM SYSTEMS (P) LTD."/>
    <s v="GST-TAX INVOICE"/>
    <s v="KSY17180739"/>
    <m/>
    <n v="765"/>
  </r>
  <r>
    <x v="8"/>
    <d v="2018-03-22T00:00:00"/>
    <s v="Cr"/>
    <s v="HONDA MOTOR INDIA PVT. LTD"/>
    <s v="PURCHASE GST"/>
    <s v="557"/>
    <n v="560.39"/>
    <m/>
  </r>
  <r>
    <x v="8"/>
    <d v="2018-03-23T00:00:00"/>
    <s v="Dr"/>
    <s v="HT LEARNING CENTRES LTD."/>
    <s v="GST-TAX INVOICE"/>
    <s v="KSY17180740"/>
    <m/>
    <n v="29503.8"/>
  </r>
  <r>
    <x v="8"/>
    <d v="2018-03-23T00:00:00"/>
    <s v="Cr"/>
    <s v="SHREEJI SALES CORPORATION"/>
    <s v="PURCHASE GST"/>
    <s v="561"/>
    <n v="176.95"/>
    <m/>
  </r>
  <r>
    <x v="8"/>
    <d v="2018-03-24T00:00:00"/>
    <s v="Cr"/>
    <s v="SHREEJI SALES CORPORATION"/>
    <s v="PURCHASE GST"/>
    <s v="564"/>
    <n v="486"/>
    <m/>
  </r>
  <r>
    <x v="8"/>
    <d v="2018-03-26T00:00:00"/>
    <s v="Dr"/>
    <s v="QUALITY NEEDLES PVT. LTD."/>
    <s v="GST-TAX INVOICE"/>
    <s v="KSY17180746"/>
    <m/>
    <n v="4503.8"/>
  </r>
  <r>
    <x v="8"/>
    <d v="2018-03-26T00:00:00"/>
    <s v="Cr"/>
    <s v="TRISTAR AERODYNAMICS (P) LTD."/>
    <s v="PURCHASE GST"/>
    <s v="569"/>
    <n v="11970.9"/>
    <m/>
  </r>
  <r>
    <x v="8"/>
    <d v="2018-03-26T00:00:00"/>
    <s v="Cr"/>
    <s v="SHREEJI SALES CORPORATION"/>
    <s v="PURCHASE GST"/>
    <s v="571"/>
    <n v="186.84"/>
    <m/>
  </r>
  <r>
    <x v="8"/>
    <d v="2018-03-27T00:00:00"/>
    <s v="Dr"/>
    <s v="DAIKIN AIRCONDITIONING INDIA (P) LTD-DR"/>
    <s v="GST-TAX INVOICE"/>
    <s v="KSY17180751"/>
    <m/>
    <n v="720"/>
  </r>
  <r>
    <x v="8"/>
    <d v="2018-03-28T00:00:00"/>
    <s v="Dr"/>
    <s v="SIS MCA BUILDERS PVT LTD"/>
    <s v="GST-TAX INVOICE"/>
    <s v="KSY17180757"/>
    <m/>
    <n v="3706.2"/>
  </r>
  <r>
    <x v="8"/>
    <d v="2018-03-28T00:00:00"/>
    <s v="Dr"/>
    <s v="QUALITY NEEDLES PVT. LTD."/>
    <s v="GST-TAX INVOICE"/>
    <s v="KSY17180758"/>
    <m/>
    <n v="1959.12"/>
  </r>
  <r>
    <x v="8"/>
    <d v="2018-03-28T00:00:00"/>
    <s v="Cr"/>
    <s v="DAIKIN AIRCONDITIONING INDIA (P) LTD"/>
    <s v="PURCHASE GST"/>
    <s v="575"/>
    <n v="1049.96"/>
    <m/>
  </r>
  <r>
    <x v="8"/>
    <d v="2018-03-28T00:00:00"/>
    <s v="Cr"/>
    <s v="DAIKIN AIRCONDITIONING INDIA (P) LTD"/>
    <s v="PURCHASE GST"/>
    <s v="576"/>
    <n v="101374.18"/>
    <m/>
  </r>
  <r>
    <x v="8"/>
    <d v="2018-03-28T00:00:00"/>
    <s v="Cr"/>
    <s v="RUSKINTITUS INDIA PVT. LTD."/>
    <s v="PURCHASE GST"/>
    <s v="577"/>
    <n v="99.9"/>
    <m/>
  </r>
  <r>
    <x v="8"/>
    <d v="2018-03-28T00:00:00"/>
    <s v="Cr"/>
    <s v="SHREEJI SALES CORPORATION"/>
    <s v="PURCHASE GST"/>
    <s v="578"/>
    <n v="135"/>
    <m/>
  </r>
  <r>
    <x v="8"/>
    <d v="2018-03-28T00:00:00"/>
    <s v="Cr"/>
    <s v="Noble Corporation"/>
    <s v="PURCHASE GST"/>
    <s v="579"/>
    <n v="1257.26"/>
    <m/>
  </r>
  <r>
    <x v="8"/>
    <d v="2018-03-29T00:00:00"/>
    <s v="Dr"/>
    <s v="NORPACK INDUSTRIES"/>
    <s v="GST-TAX INVOICE"/>
    <s v="KSY17180766"/>
    <m/>
    <n v="10828.14"/>
  </r>
  <r>
    <x v="8"/>
    <d v="2018-03-29T00:00:00"/>
    <s v="Cr"/>
    <s v="DAIKIN AIRCONDITIONING INDIA (P) LTD"/>
    <s v="PURCHASE GST"/>
    <s v="580"/>
    <n v="1557.54"/>
    <m/>
  </r>
  <r>
    <x v="8"/>
    <d v="2018-03-30T00:00:00"/>
    <s v="Cr"/>
    <s v="RAHUL SALES"/>
    <s v="PURCHASE GST"/>
    <s v="591"/>
    <n v="1683.18"/>
    <m/>
  </r>
  <r>
    <x v="8"/>
    <d v="2018-03-30T00:00:00"/>
    <s v="Cr"/>
    <s v="SHREEJI SALES CORPORATION"/>
    <s v="PURCHASE GST"/>
    <s v="592"/>
    <n v="761.77"/>
    <m/>
  </r>
  <r>
    <x v="8"/>
    <d v="2018-03-30T00:00:00"/>
    <s v="Cr"/>
    <s v="SHREEJI SALES CORPORATION"/>
    <s v="PURCHASE GST"/>
    <s v="593"/>
    <n v="989.55"/>
    <m/>
  </r>
  <r>
    <x v="8"/>
    <d v="2018-03-31T00:00:00"/>
    <s v="Dr"/>
    <s v="MS. MRIDULA SAXERIA"/>
    <s v="GST-TAX INVOICE"/>
    <s v="KSY17180780"/>
    <m/>
    <n v="580"/>
  </r>
  <r>
    <x v="8"/>
    <d v="2018-03-31T00:00:00"/>
    <s v="Dr"/>
    <s v="QUICK INFOTECH SOLUTIONS PVT LTD"/>
    <s v="GST-TAX INVOICE"/>
    <s v="KSY17180784"/>
    <m/>
    <n v="5481"/>
  </r>
  <r>
    <x v="8"/>
    <d v="2018-03-31T00:00:00"/>
    <s v="Dr"/>
    <s v="OMA LIVING PVT. LTD."/>
    <s v="GST-TAX INVOICE"/>
    <s v="KSY17180795"/>
    <m/>
    <n v="281067.15000000002"/>
  </r>
  <r>
    <x v="9"/>
    <d v="2018-04-03T00:00:00"/>
    <s v="Cr"/>
    <s v="TRISTAR AERODYNAMICS (P) LTD."/>
    <s v="PURCHASE GST"/>
    <s v="4"/>
    <n v="10818.36"/>
    <m/>
  </r>
  <r>
    <x v="9"/>
    <d v="2018-04-03T00:00:00"/>
    <s v="Cr"/>
    <s v="SHREEJI SALES CORPORATION"/>
    <s v="PURCHASE GST"/>
    <s v="6"/>
    <n v="251.1"/>
    <m/>
  </r>
  <r>
    <x v="9"/>
    <d v="2018-04-03T00:00:00"/>
    <s v="Cr"/>
    <s v="Noble Corporation"/>
    <s v="PURCHASE GST"/>
    <s v="7"/>
    <n v="1257.26"/>
    <m/>
  </r>
  <r>
    <x v="9"/>
    <d v="2018-04-03T00:00:00"/>
    <s v="Cr"/>
    <s v="Noble Corporation"/>
    <s v="PURCHASE GST"/>
    <s v="8"/>
    <n v="1257.26"/>
    <m/>
  </r>
  <r>
    <x v="9"/>
    <d v="2018-04-04T00:00:00"/>
    <s v="Cr"/>
    <s v="S.R.S. STEEL FEBRICATOR"/>
    <s v="PURCHASE GST"/>
    <s v="9"/>
    <n v="4564.8"/>
    <m/>
  </r>
  <r>
    <x v="9"/>
    <d v="2018-04-05T00:00:00"/>
    <s v="Cr"/>
    <s v="SHREEJI SALES CORPORATION"/>
    <s v="PURCHASE GST"/>
    <s v="10"/>
    <n v="126"/>
    <m/>
  </r>
  <r>
    <x v="9"/>
    <d v="2018-04-06T00:00:00"/>
    <s v="Cr"/>
    <s v="SHREEJI SALES CORPORATION"/>
    <s v="PURCHASE GST"/>
    <s v="17"/>
    <n v="130.96"/>
    <m/>
  </r>
  <r>
    <x v="9"/>
    <d v="2018-04-09T00:00:00"/>
    <s v="Dr"/>
    <s v="QUALITY NEEDLES PVT. LTD."/>
    <s v="GST-TAX INVOICE"/>
    <s v="KSY18190025"/>
    <m/>
    <n v="7881.89"/>
  </r>
  <r>
    <x v="9"/>
    <d v="2018-04-10T00:00:00"/>
    <s v="Dr"/>
    <s v="MR YADAV"/>
    <s v="GST-TAX INVOICE"/>
    <s v="KSY18190043"/>
    <m/>
    <n v="1220.4000000000001"/>
  </r>
  <r>
    <x v="9"/>
    <d v="2018-04-10T00:00:00"/>
    <s v="Cr"/>
    <s v="HONDA Siel POWER PRODUCTS LTD- PUR"/>
    <s v="PURCHASE GST"/>
    <s v="23"/>
    <n v="27071.41"/>
    <m/>
  </r>
  <r>
    <x v="9"/>
    <d v="2018-04-12T00:00:00"/>
    <s v="Dr"/>
    <s v="VIREN TELECOM PRIVATE LIMITED"/>
    <s v="GST-TAX INVOICE"/>
    <s v="KSY18190047"/>
    <m/>
    <n v="14949.18"/>
  </r>
  <r>
    <x v="9"/>
    <d v="2018-04-12T00:00:00"/>
    <s v="Dr"/>
    <s v="MR. GULJEET SINGH GANDHI"/>
    <s v="GST-TAX INVOICE"/>
    <s v="KSY18190049"/>
    <m/>
    <n v="720"/>
  </r>
  <r>
    <x v="9"/>
    <d v="2018-04-12T00:00:00"/>
    <s v="Cr"/>
    <s v="TRISTAR AERODYNAMICS (P) LTD."/>
    <s v="PURCHASE GST"/>
    <s v="29"/>
    <n v="25276.68"/>
    <m/>
  </r>
  <r>
    <x v="9"/>
    <d v="2018-04-12T00:00:00"/>
    <s v="Cr"/>
    <s v="HONDA Siel POWER PRODUCTS LTD- PUR"/>
    <s v="PURCHASE GST"/>
    <s v="30"/>
    <n v="3856.81"/>
    <m/>
  </r>
  <r>
    <x v="9"/>
    <d v="2018-04-12T00:00:00"/>
    <s v="Cr"/>
    <s v="DAIKIN AIRCONDITIONING INDIA (P) LTD"/>
    <s v="PURCHASE GST"/>
    <s v="31"/>
    <n v="31355.43"/>
    <m/>
  </r>
  <r>
    <x v="9"/>
    <d v="2018-04-13T00:00:00"/>
    <s v="Dr"/>
    <s v="ELEGANT AUTO ACCESSORIES"/>
    <s v="GST-TAX INVOICE"/>
    <s v="KSY18190053"/>
    <m/>
    <n v="10499.76"/>
  </r>
  <r>
    <x v="9"/>
    <d v="2018-04-14T00:00:00"/>
    <s v="Dr"/>
    <s v="ENVIRO (A UNIT OF VATIKA HOTELS PVT LTD)"/>
    <s v="GST-TAX INVOICE"/>
    <s v="KSY18190066"/>
    <m/>
    <n v="4770"/>
  </r>
  <r>
    <x v="9"/>
    <d v="2018-04-14T00:00:00"/>
    <s v="Cr"/>
    <s v="S.S. POWER SYSTEMS"/>
    <s v="PURCHASE GST"/>
    <s v="41"/>
    <n v="4716"/>
    <m/>
  </r>
  <r>
    <x v="9"/>
    <d v="2018-04-16T00:00:00"/>
    <s v="Dr"/>
    <s v="QUALITY NEEDLES PVT. LTD."/>
    <s v="GST-TAX INVOICE"/>
    <s v="KSY18190069"/>
    <m/>
    <n v="4178.72"/>
  </r>
  <r>
    <x v="9"/>
    <d v="2018-04-16T00:00:00"/>
    <s v="Dr"/>
    <s v="Mr. Vinod Kumar - Rangpuri"/>
    <s v="GST-TAX INVOICE"/>
    <s v="KSY18190071"/>
    <m/>
    <n v="915.25"/>
  </r>
  <r>
    <x v="9"/>
    <d v="2018-04-17T00:00:00"/>
    <s v="Dr"/>
    <s v="ELEGANT AUTO ACCESSORIES"/>
    <s v="GST-TAX INVOICE"/>
    <s v="KSY18190076"/>
    <m/>
    <n v="9734.3799999999992"/>
  </r>
  <r>
    <x v="9"/>
    <d v="2018-04-18T00:00:00"/>
    <s v="Dr"/>
    <s v="MONARCH GRAPHICS INDIA PVT. LTD."/>
    <s v="GST-TAX INVOICE"/>
    <s v="KSY18190079"/>
    <m/>
    <n v="288"/>
  </r>
  <r>
    <x v="9"/>
    <d v="2018-04-18T00:00:00"/>
    <s v="Cr"/>
    <s v="WAVES AIRCON PVT. LTD."/>
    <s v="PURCHASE GST"/>
    <s v="53"/>
    <n v="1620"/>
    <m/>
  </r>
  <r>
    <x v="9"/>
    <d v="2018-04-19T00:00:00"/>
    <s v="Cr"/>
    <s v="TRISTAR AERODYNAMICS (P) LTD."/>
    <s v="PURCHASE GST"/>
    <s v="55"/>
    <n v="36396.01"/>
    <m/>
  </r>
  <r>
    <x v="9"/>
    <d v="2018-04-23T00:00:00"/>
    <s v="Dr"/>
    <s v="CREATIVE COVERS PVT. LTD."/>
    <s v="GST-TAX INVOICE"/>
    <s v="KSY18190095"/>
    <m/>
    <n v="4294.8"/>
  </r>
  <r>
    <x v="9"/>
    <d v="2018-04-23T00:00:00"/>
    <s v="Dr"/>
    <s v="INDO RAMA SYNTHETICS (INDIA) LIMITED"/>
    <s v="GST-TAX INVOICE"/>
    <s v="KSY18190099"/>
    <m/>
    <n v="6300"/>
  </r>
  <r>
    <x v="9"/>
    <d v="2018-04-23T00:00:00"/>
    <s v="Dr"/>
    <s v="VEGA INDUSTRIES PVT LTD"/>
    <s v="GST-TAX INVOICE"/>
    <s v="KSY18190101"/>
    <m/>
    <n v="9900"/>
  </r>
  <r>
    <x v="9"/>
    <d v="2018-04-23T00:00:00"/>
    <s v="Cr"/>
    <s v="DAIKIN AIRCONDITIONING INDIA (P) LTD"/>
    <s v="PURCHASE GST"/>
    <s v="72"/>
    <n v="80983.009999999995"/>
    <m/>
  </r>
  <r>
    <x v="9"/>
    <d v="2018-04-24T00:00:00"/>
    <s v="Cr"/>
    <s v="DAIKIN AIRCONDITIONING INDIA (P) LTD"/>
    <s v="PURCHASE GST"/>
    <s v="73"/>
    <n v="1548.73"/>
    <m/>
  </r>
  <r>
    <x v="9"/>
    <d v="2018-04-25T00:00:00"/>
    <s v="Dr"/>
    <s v="JJ ENTERPRISE"/>
    <s v="GST-TAX INVOICE"/>
    <s v="KSY18190111"/>
    <m/>
    <n v="342"/>
  </r>
  <r>
    <x v="9"/>
    <d v="2018-04-25T00:00:00"/>
    <s v="Cr"/>
    <s v="HONDA Siel POWER PRODUCTS LTD- PUR"/>
    <s v="PURCHASE GST"/>
    <s v="78"/>
    <n v="45411.15"/>
    <m/>
  </r>
  <r>
    <x v="9"/>
    <d v="2018-04-26T00:00:00"/>
    <s v="Dr"/>
    <s v="QUALITY NEEDLES PVT. LTD."/>
    <s v="GST-TAX INVOICE"/>
    <s v="KSY18190115"/>
    <m/>
    <n v="1924.72"/>
  </r>
  <r>
    <x v="9"/>
    <d v="2018-04-26T00:00:00"/>
    <s v="Dr"/>
    <s v="QUALITY NEEDLES PVT. LTD."/>
    <s v="GST-TAX INVOICE"/>
    <s v="KSY18190116"/>
    <m/>
    <n v="1924.72"/>
  </r>
  <r>
    <x v="9"/>
    <d v="2018-04-26T00:00:00"/>
    <s v="Cr"/>
    <s v="DAIKIN AIRCONDITIONING INDIA (P) LTD"/>
    <s v="PURCHASE GST"/>
    <s v="83"/>
    <n v="2719.35"/>
    <m/>
  </r>
  <r>
    <x v="9"/>
    <d v="2018-04-27T00:00:00"/>
    <s v="Dr"/>
    <s v="MONARCH GRAPHICS INDIA PVT. LTD."/>
    <s v="GST-TAX INVOICE"/>
    <s v="KSY18190121"/>
    <m/>
    <n v="21492.240000000002"/>
  </r>
  <r>
    <x v="9"/>
    <d v="2018-04-28T00:00:00"/>
    <s v="Dr"/>
    <s v="MONARCH GRAPHICS INDIA PVT. LTD."/>
    <s v="GST-TAX INVOICE"/>
    <s v="KSY18190124"/>
    <m/>
    <n v="4018.5"/>
  </r>
  <r>
    <x v="9"/>
    <d v="2018-04-30T00:00:00"/>
    <s v="Dr"/>
    <s v="MONARCH GRAPHICS INDIA PVT. LTD."/>
    <s v="GST-TAX INVOICE"/>
    <s v="KSY18190127"/>
    <m/>
    <n v="178.2"/>
  </r>
  <r>
    <x v="9"/>
    <d v="2018-04-30T00:00:00"/>
    <s v="Dr"/>
    <s v="SANDEEP PAPER MILLS PVT.LTD."/>
    <s v="GST-TAX INVOICE"/>
    <s v="KSY18190128"/>
    <m/>
    <n v="450"/>
  </r>
  <r>
    <x v="9"/>
    <d v="2018-04-30T00:00:00"/>
    <s v="Cr"/>
    <s v="WAVES AIRCON PVT. LTD."/>
    <s v="PURCHASE GST"/>
    <s v="87"/>
    <n v="33587.64"/>
    <m/>
  </r>
  <r>
    <x v="9"/>
    <d v="2018-05-01T00:00:00"/>
    <s v="Cr"/>
    <s v="DAIKIN AIRCONDITIONING INDIA (P) LTD"/>
    <s v="PURCHASE GST"/>
    <s v="99"/>
    <n v="4619.1899999999996"/>
    <m/>
  </r>
  <r>
    <x v="10"/>
    <d v="2018-05-01T00:00:00"/>
    <s v="Dr"/>
    <s v="MR. VIJAY YADAV"/>
    <s v="GST-TAX INVOICE"/>
    <s v="KSY18190136"/>
    <m/>
    <n v="8553.98"/>
  </r>
  <r>
    <x v="10"/>
    <d v="2018-05-03T00:00:00"/>
    <s v="Dr"/>
    <s v="MR. ASHOK KUMAR"/>
    <s v="GST-TAX INVOICE"/>
    <s v="KSY18190145"/>
    <m/>
    <n v="13005.25"/>
  </r>
  <r>
    <x v="10"/>
    <d v="2018-05-04T00:00:00"/>
    <s v="Cr"/>
    <s v="MR. ASHOK KUMAR"/>
    <s v="Credit Note - GST"/>
    <s v="2"/>
    <m/>
    <n v="-13005.25"/>
  </r>
  <r>
    <x v="10"/>
    <d v="2018-05-04T00:00:00"/>
    <s v="Dr"/>
    <s v="MRS. MRIDULA SEKHSARIA"/>
    <s v="GST-TAX INVOICE"/>
    <s v="KSY18190159"/>
    <m/>
    <n v="12687.5"/>
  </r>
  <r>
    <x v="10"/>
    <d v="2018-05-04T00:00:00"/>
    <s v="Cr"/>
    <s v="DAIKIN AIRCONDITIONING INDIA (P) LTD"/>
    <s v="PURCHASE GST"/>
    <s v="110"/>
    <n v="2599.92"/>
    <m/>
  </r>
  <r>
    <x v="10"/>
    <d v="2018-05-05T00:00:00"/>
    <s v="Dr"/>
    <s v="HERO CYCLE LIMITED"/>
    <s v="GST-TAX INVOICE"/>
    <s v="KSY18190166"/>
    <m/>
    <n v="9072"/>
  </r>
  <r>
    <x v="10"/>
    <d v="2018-05-05T00:00:00"/>
    <s v="Cr"/>
    <s v="SANDEEP PAPER MILLS PVT.LTD."/>
    <s v="Credit Note - GST"/>
    <s v="3"/>
    <m/>
    <n v="-450"/>
  </r>
  <r>
    <x v="10"/>
    <d v="2018-05-07T00:00:00"/>
    <s v="Cr"/>
    <s v="RUSKINTITUS INDIA PVT. LTD."/>
    <s v="PURCHASE GST"/>
    <s v="114"/>
    <n v="1118.78"/>
    <m/>
  </r>
  <r>
    <x v="10"/>
    <d v="2018-05-07T00:00:00"/>
    <s v="Cr"/>
    <s v="RUSKINTITUS INDIA PVT. LTD."/>
    <s v="PURCHASE GST"/>
    <s v="115"/>
    <n v="2564.46"/>
    <m/>
  </r>
  <r>
    <x v="10"/>
    <d v="2018-05-07T00:00:00"/>
    <s v="Cr"/>
    <s v="RUSKINTITUS INDIA PVT. LTD."/>
    <s v="PURCHASE GST"/>
    <s v="116"/>
    <n v="21655.439999999999"/>
    <m/>
  </r>
  <r>
    <x v="10"/>
    <d v="2018-05-09T00:00:00"/>
    <s v="Dr"/>
    <s v="Lakshmi Machine Works Ltd"/>
    <s v="GST-TAX INVOICE"/>
    <s v="KSY18190183"/>
    <m/>
    <n v="1080"/>
  </r>
  <r>
    <x v="10"/>
    <d v="2018-05-09T00:00:00"/>
    <s v="Cr"/>
    <s v="DAIKIN AIRCONDITIONING INDIA (P) LTD"/>
    <s v="PURCHASE GST"/>
    <s v="125"/>
    <n v="65550.58"/>
    <m/>
  </r>
  <r>
    <x v="10"/>
    <d v="2018-05-09T00:00:00"/>
    <s v="Cr"/>
    <s v="DAIKIN AIRCONDITIONING INDIA (P) LTD"/>
    <s v="PURCHASE GST"/>
    <s v="128"/>
    <n v="23030.29"/>
    <m/>
  </r>
  <r>
    <x v="10"/>
    <d v="2018-05-10T00:00:00"/>
    <s v="Dr"/>
    <s v="MONARCH GRAPHICS INDIA PVT. LTD."/>
    <s v="GST-TAX INVOICE"/>
    <s v="KSY18190187"/>
    <m/>
    <n v="23580"/>
  </r>
  <r>
    <x v="10"/>
    <d v="2018-05-11T00:00:00"/>
    <s v="Dr"/>
    <s v="AMBEY FASHIONS"/>
    <s v="GST-TAX INVOICE"/>
    <s v="KSY18190197"/>
    <m/>
    <n v="450"/>
  </r>
  <r>
    <x v="10"/>
    <d v="2018-05-11T00:00:00"/>
    <s v="Dr"/>
    <s v="MONARCH GRAPHICS INDIA PVT. LTD."/>
    <s v="GST-TAX INVOICE"/>
    <s v="KSY18190198"/>
    <m/>
    <n v="450"/>
  </r>
  <r>
    <x v="10"/>
    <d v="2018-05-12T00:00:00"/>
    <s v="Dr"/>
    <s v="EXCEL PACK PVT.LTD"/>
    <s v="GST-TAX INVOICE"/>
    <s v="KSY18190201"/>
    <m/>
    <n v="450"/>
  </r>
  <r>
    <x v="10"/>
    <d v="2018-05-14T00:00:00"/>
    <s v="Dr"/>
    <s v="MIRA EXIM LTD."/>
    <s v="GST-TAX INVOICE"/>
    <s v="KSY18190205"/>
    <m/>
    <n v="4101.5600000000004"/>
  </r>
  <r>
    <x v="10"/>
    <d v="2018-05-14T00:00:00"/>
    <s v="Cr"/>
    <s v="MIRA EXIM LTD."/>
    <s v="Credit Note - GST"/>
    <s v="5"/>
    <m/>
    <n v="-2178"/>
  </r>
  <r>
    <x v="10"/>
    <d v="2018-05-14T00:00:00"/>
    <s v="Cr"/>
    <s v="MIRA EXIM LTD."/>
    <s v="Credit Note - GST"/>
    <s v="6"/>
    <m/>
    <n v="-1782"/>
  </r>
  <r>
    <x v="10"/>
    <d v="2018-05-15T00:00:00"/>
    <s v="Dr"/>
    <s v="ARKAY OPTICAL M.F.G. CO."/>
    <s v="GST-TAX INVOICE"/>
    <s v="KSY18190209"/>
    <m/>
    <n v="7546.84"/>
  </r>
  <r>
    <x v="10"/>
    <d v="2018-05-15T00:00:00"/>
    <s v="Dr"/>
    <s v="MR. PRAMOD KUMAR PAL"/>
    <s v="GST-TAX INVOICE"/>
    <s v="KSY18190210"/>
    <m/>
    <n v="7263.2"/>
  </r>
  <r>
    <x v="10"/>
    <d v="2018-05-16T00:00:00"/>
    <s v="Cr"/>
    <s v="MR. PRAMOD KUMAR PAL"/>
    <s v="Credit Note - GST"/>
    <s v="7"/>
    <m/>
    <n v="-7263.2"/>
  </r>
  <r>
    <x v="10"/>
    <d v="2018-05-16T00:00:00"/>
    <s v="Cr"/>
    <s v="DAIKIN AIRCONDITIONING INDIA (P) LTD"/>
    <s v="PURCHASE GST"/>
    <s v="155"/>
    <n v="105766.75"/>
    <m/>
  </r>
  <r>
    <x v="10"/>
    <d v="2018-05-16T00:00:00"/>
    <s v="Cr"/>
    <s v="DAIKIN AIRCONDITIONING INDIA (P) LTD"/>
    <s v="PURCHASE GST"/>
    <s v="156"/>
    <n v="2407.7199999999998"/>
    <m/>
  </r>
  <r>
    <x v="10"/>
    <d v="2018-05-16T00:00:00"/>
    <s v="Cr"/>
    <s v="MITSUBISHI ELECTRIC INDIA  PVT. LTD."/>
    <s v="PURCHASE GST"/>
    <s v="157"/>
    <n v="3220.56"/>
    <m/>
  </r>
  <r>
    <x v="10"/>
    <d v="2018-05-17T00:00:00"/>
    <s v="Dr"/>
    <s v="ALBATROSS INLAND PORTS PVT. LTD."/>
    <s v="GST-TAX INVOICE"/>
    <s v="KSY18190215"/>
    <m/>
    <n v="43329.96"/>
  </r>
  <r>
    <x v="10"/>
    <d v="2018-05-17T00:00:00"/>
    <s v="Dr"/>
    <s v="MRS. ANURADHA DRAVID"/>
    <s v="GST-TAX INVOICE"/>
    <s v="KSY18190216"/>
    <m/>
    <n v="114.42"/>
  </r>
  <r>
    <x v="10"/>
    <d v="2018-05-17T00:00:00"/>
    <s v="Dr"/>
    <s v="MONARCH GRAPHICS INDIA PVT. LTD."/>
    <s v="GST-TAX INVOICE"/>
    <s v="KSY18190223"/>
    <m/>
    <n v="732.2"/>
  </r>
  <r>
    <x v="10"/>
    <d v="2018-05-17T00:00:00"/>
    <s v="Cr"/>
    <s v="SURYA INSULATION WORKS"/>
    <s v="Journal"/>
    <s v="231"/>
    <n v="45710.01"/>
    <m/>
  </r>
  <r>
    <x v="10"/>
    <d v="2018-05-18T00:00:00"/>
    <s v="Dr"/>
    <s v="TEK TRAVELS PRIVATE LIMITED"/>
    <s v="GST-TAX INVOICE"/>
    <s v="KSY18190228"/>
    <m/>
    <n v="14000"/>
  </r>
  <r>
    <x v="10"/>
    <d v="2018-05-18T00:00:00"/>
    <s v="Dr"/>
    <s v="SRS. STEEL FEBRICATOR (DR)"/>
    <s v="GST-TAX INVOICE"/>
    <s v="KSY18190231"/>
    <m/>
    <n v="9296.84"/>
  </r>
  <r>
    <x v="10"/>
    <d v="2018-05-18T00:00:00"/>
    <s v="Cr"/>
    <s v="DAIKIN AIRCONDITIONING INDIA (P) LTD"/>
    <s v="PURCHASE GST"/>
    <s v="163"/>
    <n v="631.12"/>
    <m/>
  </r>
  <r>
    <x v="10"/>
    <d v="2018-05-19T00:00:00"/>
    <s v="Dr"/>
    <s v="QUALITY NEEDLES PVT. LTD."/>
    <s v="GST-TAX INVOICE"/>
    <s v="KSY18190232"/>
    <m/>
    <n v="1866.44"/>
  </r>
  <r>
    <x v="10"/>
    <d v="2018-05-19T00:00:00"/>
    <s v="Dr"/>
    <s v="RAMPUR FERTILIZERS LIMITED"/>
    <s v="GST-TAX INVOICE"/>
    <s v="KSY18190234"/>
    <m/>
    <n v="3202.5"/>
  </r>
  <r>
    <x v="10"/>
    <d v="2018-05-21T00:00:00"/>
    <s v="Dr"/>
    <s v="CREATIVE COVERS PVT. LTD."/>
    <s v="GST-TAX INVOICE"/>
    <s v="KSY18190235"/>
    <m/>
    <n v="3546"/>
  </r>
  <r>
    <x v="10"/>
    <d v="2018-05-21T00:00:00"/>
    <s v="Dr"/>
    <s v="CREATIVE COVERS PVT. LTD."/>
    <s v="GST-TAX INVOICE"/>
    <s v="KSY18190237"/>
    <m/>
    <n v="1710.45"/>
  </r>
  <r>
    <x v="10"/>
    <d v="2018-05-21T00:00:00"/>
    <s v="Dr"/>
    <s v="CREATIVE COVERS PVT. LTD."/>
    <s v="GST-TAX INVOICE"/>
    <s v="KSY18190238"/>
    <m/>
    <n v="5387.04"/>
  </r>
  <r>
    <x v="10"/>
    <d v="2018-05-21T00:00:00"/>
    <s v="Cr"/>
    <s v="CREATIVE COVERS PVT. LTD."/>
    <s v="Credit Note - GST"/>
    <s v="8"/>
    <m/>
    <n v="-866.7"/>
  </r>
  <r>
    <x v="10"/>
    <d v="2018-05-21T00:00:00"/>
    <s v="Cr"/>
    <s v="DAIKIN AIRCONDITIONING INDIA (P) LTD"/>
    <s v="PURCHASE GST"/>
    <s v="165"/>
    <n v="1607.2"/>
    <m/>
  </r>
  <r>
    <x v="10"/>
    <d v="2018-05-22T00:00:00"/>
    <s v="Dr"/>
    <s v="QUALITY NEEDLES PVT. LTD."/>
    <s v="GST-TAX INVOICE"/>
    <s v="KSY18190240"/>
    <m/>
    <n v="4320"/>
  </r>
  <r>
    <x v="10"/>
    <d v="2018-05-22T00:00:00"/>
    <s v="Dr"/>
    <s v="MIRA EXIM LTD."/>
    <s v="GST-TAX INVOICE"/>
    <s v="KSY18190241"/>
    <m/>
    <n v="31513.5"/>
  </r>
  <r>
    <x v="10"/>
    <d v="2018-05-22T00:00:00"/>
    <s v="Dr"/>
    <s v="MIRA EXIM LTD."/>
    <s v="GST-TAX INVOICE"/>
    <s v="KSY18190243"/>
    <m/>
    <n v="9027"/>
  </r>
  <r>
    <x v="10"/>
    <d v="2018-05-23T00:00:00"/>
    <s v="Dr"/>
    <s v="SRS. STEEL FEBRICATOR (DR)"/>
    <s v="GST-TAX INVOICE"/>
    <s v="KSY18190245"/>
    <m/>
    <n v="7546.84"/>
  </r>
  <r>
    <x v="10"/>
    <d v="2018-05-24T00:00:00"/>
    <s v="Dr"/>
    <s v="SANDEEP PAPER MILLS PVT.LTD."/>
    <s v="GST-TAX INVOICE"/>
    <s v="KSY18190246"/>
    <m/>
    <n v="1089"/>
  </r>
  <r>
    <x v="10"/>
    <d v="2018-05-25T00:00:00"/>
    <s v="Cr"/>
    <s v="RUSKINTITUS INDIA PVT. LTD."/>
    <s v="PURCHASE GST"/>
    <s v="188"/>
    <n v="15588.05"/>
    <m/>
  </r>
  <r>
    <x v="10"/>
    <d v="2018-05-28T00:00:00"/>
    <s v="Cr"/>
    <s v="DAIKIN AIRCONDITIONING INDIA (P) LTD"/>
    <s v="PURCHASE GST"/>
    <s v="194"/>
    <n v="26246.22"/>
    <m/>
  </r>
  <r>
    <x v="10"/>
    <d v="2018-05-28T00:00:00"/>
    <s v="Cr"/>
    <s v="DAIKIN AIRCONDITIONING INDIA (P) LTD"/>
    <s v="PURCHASE GST"/>
    <s v="196"/>
    <n v="1432.8"/>
    <m/>
  </r>
  <r>
    <x v="10"/>
    <d v="2018-05-28T00:00:00"/>
    <s v="Cr"/>
    <s v="DAIKIN AIRCONDITIONING INDIA (P) LTD"/>
    <s v="PURCHASE GST"/>
    <s v="198"/>
    <n v="9452.9"/>
    <m/>
  </r>
  <r>
    <x v="10"/>
    <d v="2018-05-29T00:00:00"/>
    <s v="Dr"/>
    <s v="SHARADS ENTERPRISES PRIVATE LIMITED"/>
    <s v="GST-TAX INVOICE"/>
    <s v="KSY18190275"/>
    <m/>
    <n v="16625"/>
  </r>
  <r>
    <x v="10"/>
    <d v="2018-05-30T00:00:00"/>
    <s v="Dr"/>
    <s v="QUALITY NEEDLES PVT. LTD."/>
    <s v="GST-TAX INVOICE"/>
    <s v="KSY18190281"/>
    <m/>
    <n v="980"/>
  </r>
  <r>
    <x v="10"/>
    <d v="2018-05-30T00:00:00"/>
    <s v="Dr"/>
    <s v="Honda Siel Power Products Ltd.-DR"/>
    <s v="GST-TAX INVOICE"/>
    <s v="KSY18190283"/>
    <m/>
    <n v="427.5"/>
  </r>
  <r>
    <x v="10"/>
    <d v="2018-05-31T00:00:00"/>
    <s v="Dr"/>
    <s v="QUALITY NEEDLES PVT. LTD."/>
    <s v="GST-TAX INVOICE"/>
    <s v="KSY18190284"/>
    <m/>
    <n v="541.79999999999995"/>
  </r>
  <r>
    <x v="10"/>
    <d v="2018-05-31T00:00:00"/>
    <s v="Cr"/>
    <s v="TDS ON ADVERTISEMENT-2 %"/>
    <s v="Journal"/>
    <s v="280"/>
    <n v="6300"/>
    <m/>
  </r>
  <r>
    <x v="10"/>
    <d v="2018-05-31T00:00:00"/>
    <s v="Cr"/>
    <s v="DAIKIN AIRCONDITIONING INDIA (P) LTD"/>
    <s v="PURCHASE GST"/>
    <s v="208"/>
    <n v="65370.67"/>
    <m/>
  </r>
  <r>
    <x v="10"/>
    <d v="2018-05-31T00:00:00"/>
    <s v="Cr"/>
    <s v="DAIKIN AIRCONDITIONING INDIA (P) LTD"/>
    <s v="PURCHASE GST"/>
    <s v="209"/>
    <n v="86749.85"/>
    <m/>
  </r>
  <r>
    <x v="11"/>
    <n v="0"/>
    <n v="0"/>
    <n v="0"/>
    <n v="0"/>
    <n v="0"/>
    <n v="0"/>
    <n v="0"/>
  </r>
  <r>
    <x v="11"/>
    <n v="0"/>
    <n v="0"/>
    <n v="0"/>
    <n v="0"/>
    <n v="0"/>
    <n v="0"/>
    <n v="0"/>
  </r>
  <r>
    <x v="11"/>
    <n v="0"/>
    <n v="0"/>
    <n v="0"/>
    <n v="0"/>
    <n v="0"/>
    <n v="0"/>
    <n v="0"/>
  </r>
  <r>
    <x v="11"/>
    <n v="0"/>
    <n v="0"/>
    <n v="0"/>
    <n v="0"/>
    <n v="0"/>
    <n v="0"/>
    <n v="0"/>
  </r>
  <r>
    <x v="11"/>
    <n v="0"/>
    <n v="0"/>
    <n v="0"/>
    <n v="0"/>
    <n v="0"/>
    <n v="0"/>
    <n v="0"/>
  </r>
  <r>
    <x v="11"/>
    <n v="0"/>
    <n v="0"/>
    <n v="0"/>
    <n v="0"/>
    <n v="0"/>
    <n v="0"/>
    <n v="0"/>
  </r>
  <r>
    <x v="11"/>
    <n v="0"/>
    <n v="0"/>
    <n v="0"/>
    <n v="0"/>
    <n v="0"/>
    <n v="0"/>
    <n v="0"/>
  </r>
  <r>
    <x v="11"/>
    <n v="0"/>
    <n v="0"/>
    <n v="0"/>
    <n v="0"/>
    <n v="0"/>
    <n v="0"/>
    <n v="0"/>
  </r>
  <r>
    <x v="11"/>
    <n v="0"/>
    <n v="0"/>
    <n v="0"/>
    <n v="0"/>
    <n v="0"/>
    <n v="0"/>
    <n v="0"/>
  </r>
  <r>
    <x v="11"/>
    <n v="0"/>
    <n v="0"/>
    <n v="0"/>
    <n v="0"/>
    <n v="0"/>
    <n v="0"/>
    <n v="0"/>
  </r>
  <r>
    <x v="11"/>
    <n v="0"/>
    <n v="0"/>
    <n v="0"/>
    <n v="0"/>
    <n v="0"/>
    <n v="0"/>
    <n v="0"/>
  </r>
  <r>
    <x v="11"/>
    <n v="0"/>
    <n v="0"/>
    <n v="0"/>
    <n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01">
  <r>
    <x v="0"/>
    <d v="2017-07-01T00:00:00"/>
    <s v="Cr"/>
    <s v="RWSL A/C RIS 500004301185"/>
    <s v="Journal"/>
    <s v="440"/>
    <x v="0"/>
    <m/>
  </r>
  <r>
    <x v="0"/>
    <d v="2017-07-03T00:00:00"/>
    <s v="Cr"/>
    <s v="EMX MOTOR NECESSITIES"/>
    <s v="PURCHASE GST"/>
    <s v="1"/>
    <x v="1"/>
    <m/>
  </r>
  <r>
    <x v="0"/>
    <d v="2017-07-04T00:00:00"/>
    <s v="Cr"/>
    <s v="DAIKIN AIRCONDITIONING INDIA (P) LTD"/>
    <s v="PURCHASE GST"/>
    <s v="2"/>
    <x v="2"/>
    <m/>
  </r>
  <r>
    <x v="0"/>
    <d v="2017-07-04T00:00:00"/>
    <s v="Cr"/>
    <s v="HINDUSTAN REFRIGERATION STORES"/>
    <s v="PURCHASE GST"/>
    <s v="3"/>
    <x v="3"/>
    <m/>
  </r>
  <r>
    <x v="0"/>
    <d v="2017-07-04T00:00:00"/>
    <s v="Cr"/>
    <s v="AIRCON REFRIGERATION COMPANY."/>
    <s v="PURCHASE GST"/>
    <s v="4"/>
    <x v="4"/>
    <m/>
  </r>
  <r>
    <x v="0"/>
    <d v="2017-07-04T00:00:00"/>
    <s v="Cr"/>
    <s v="DAIKIN AIRCONDITIONING INDIA (P) LTD"/>
    <s v="PURCHASE GST"/>
    <s v="5"/>
    <x v="5"/>
    <m/>
  </r>
  <r>
    <x v="0"/>
    <d v="2017-07-04T00:00:00"/>
    <s v="Cr"/>
    <s v="TP AIRCON REFRIGERATION COMPANY PVT.LTD."/>
    <s v="PURCHASE GST"/>
    <s v="6"/>
    <x v="6"/>
    <m/>
  </r>
  <r>
    <x v="0"/>
    <d v="2017-07-04T00:00:00"/>
    <s v="Cr"/>
    <s v="THE REFRIGERATION HOUSE"/>
    <s v="PURCHASE GST"/>
    <s v="7"/>
    <x v="7"/>
    <m/>
  </r>
  <r>
    <x v="0"/>
    <d v="2017-07-05T00:00:00"/>
    <s v="Cr"/>
    <s v="DAIKIN AIRCONDITIONING INDIA (P) LTD"/>
    <s v="PURCHASE GST"/>
    <s v="8"/>
    <x v="8"/>
    <m/>
  </r>
  <r>
    <x v="0"/>
    <d v="2017-07-06T00:00:00"/>
    <s v="Cr"/>
    <s v="EMX MOTOR NECESSITIES"/>
    <s v="PURCHASE GST"/>
    <s v="9"/>
    <x v="9"/>
    <m/>
  </r>
  <r>
    <x v="0"/>
    <d v="2017-07-06T00:00:00"/>
    <s v="Cr"/>
    <s v="DAIKIN AIRCONDITIONING INDIA (P) LTD"/>
    <s v="PURCHASE GST"/>
    <s v="10"/>
    <x v="10"/>
    <m/>
  </r>
  <r>
    <x v="0"/>
    <d v="2017-07-06T00:00:00"/>
    <s v="Cr"/>
    <s v="AIRTEL RELATIONSHIP NO-10297184"/>
    <s v="Journal"/>
    <s v="444"/>
    <x v="11"/>
    <m/>
  </r>
  <r>
    <x v="0"/>
    <d v="2017-07-06T00:00:00"/>
    <s v="Cr"/>
    <s v="AIRTEL RELATIONSHIP NO-10297177"/>
    <s v="Journal"/>
    <s v="445"/>
    <x v="11"/>
    <m/>
  </r>
  <r>
    <x v="0"/>
    <d v="2017-07-06T00:00:00"/>
    <s v="Cr"/>
    <s v="GOEL SALES CORPORATION"/>
    <s v="PURCHASE GST"/>
    <s v="11"/>
    <x v="12"/>
    <m/>
  </r>
  <r>
    <x v="0"/>
    <d v="2017-07-07T00:00:00"/>
    <s v="Cr"/>
    <s v="DAIKIN AIRCONDITIONING INDIA (P) LTD"/>
    <s v="PURCHASE GST"/>
    <s v="12"/>
    <x v="13"/>
    <m/>
  </r>
  <r>
    <x v="0"/>
    <d v="2017-07-07T00:00:00"/>
    <s v="Cr"/>
    <s v="UNIQUE INSULATIONS"/>
    <s v="PURCHASE GST"/>
    <s v="13"/>
    <x v="14"/>
    <m/>
  </r>
  <r>
    <x v="0"/>
    <d v="2017-07-07T00:00:00"/>
    <s v="Cr"/>
    <s v="INTELLOTECH INDUSTRIES"/>
    <s v="PURCHASE GST"/>
    <s v="14"/>
    <x v="15"/>
    <m/>
  </r>
  <r>
    <x v="0"/>
    <d v="2017-07-07T00:00:00"/>
    <s v="Cr"/>
    <s v="ASSURED ADVERTISING &amp; MEDIA PRIVATE LIMITED"/>
    <s v="PURCHASE GST"/>
    <s v="15"/>
    <x v="16"/>
    <m/>
  </r>
  <r>
    <x v="0"/>
    <d v="2017-07-10T00:00:00"/>
    <s v="Cr"/>
    <s v="ALTAIR 7SEAS"/>
    <s v="PURCHASE GST"/>
    <s v="17"/>
    <x v="17"/>
    <m/>
  </r>
  <r>
    <x v="0"/>
    <d v="2017-07-10T00:00:00"/>
    <s v="Cr"/>
    <s v="SUNRISE SALES(INDIA)"/>
    <s v="PURCHASE GST"/>
    <s v="18"/>
    <x v="18"/>
    <m/>
  </r>
  <r>
    <x v="0"/>
    <d v="2017-07-11T00:00:00"/>
    <s v="Cr"/>
    <s v="AIRCON REFRIGERATION COMPANY."/>
    <s v="PURCHASE GST"/>
    <s v="19"/>
    <x v="19"/>
    <m/>
  </r>
  <r>
    <x v="0"/>
    <d v="2017-07-11T00:00:00"/>
    <s v="Cr"/>
    <s v="VERMA REFRIGERATIONS"/>
    <s v="PURCHASE GST"/>
    <s v="20"/>
    <x v="11"/>
    <m/>
  </r>
  <r>
    <x v="0"/>
    <d v="2017-07-11T00:00:00"/>
    <s v="Cr"/>
    <s v="THE REFRIGERATION HOUSE"/>
    <s v="PURCHASE GST"/>
    <s v="21"/>
    <x v="20"/>
    <m/>
  </r>
  <r>
    <x v="0"/>
    <d v="2017-07-11T00:00:00"/>
    <s v="Cr"/>
    <s v="Y.P.TRADING CO."/>
    <s v="PURCHASE GST"/>
    <s v="22"/>
    <x v="21"/>
    <m/>
  </r>
  <r>
    <x v="0"/>
    <d v="2017-07-12T00:00:00"/>
    <s v="Cr"/>
    <s v="TP AIRCON REFRIGERATION COMPANY PVT.LTD."/>
    <s v="PURCHASE GST"/>
    <s v="23"/>
    <x v="22"/>
    <m/>
  </r>
  <r>
    <x v="0"/>
    <d v="2017-07-12T00:00:00"/>
    <s v="Cr"/>
    <s v="MAHARAJA REFRIGERATION"/>
    <s v="PURCHASE GST"/>
    <s v="24"/>
    <x v="23"/>
    <m/>
  </r>
  <r>
    <x v="0"/>
    <d v="2017-07-12T00:00:00"/>
    <s v="Cr"/>
    <s v="MAHARAJA REFRIGERATION"/>
    <s v="PURCHASE GST"/>
    <s v="25"/>
    <x v="24"/>
    <m/>
  </r>
  <r>
    <x v="0"/>
    <d v="2017-07-12T00:00:00"/>
    <s v="Cr"/>
    <s v="DHURVA ASSOCIATES"/>
    <s v="PURCHASE GST"/>
    <s v="26"/>
    <x v="25"/>
    <m/>
  </r>
  <r>
    <x v="0"/>
    <d v="2017-07-12T00:00:00"/>
    <s v="Cr"/>
    <s v="DHURVA ASSOCIATES"/>
    <s v="PURCHASE GST"/>
    <s v="27"/>
    <x v="26"/>
    <m/>
  </r>
  <r>
    <x v="0"/>
    <d v="2017-07-12T00:00:00"/>
    <s v="Cr"/>
    <s v="DAIKIN AIRCONDITIONING INDIA (P) LTD"/>
    <s v="PURCHASE GST"/>
    <s v="28"/>
    <x v="27"/>
    <m/>
  </r>
  <r>
    <x v="0"/>
    <d v="2017-07-13T00:00:00"/>
    <s v="Cr"/>
    <s v="DAIKIN AIRCONDITIONING INDIA (P) LTD"/>
    <s v="PURCHASE GST"/>
    <s v="29"/>
    <x v="28"/>
    <m/>
  </r>
  <r>
    <x v="0"/>
    <d v="2017-07-13T00:00:00"/>
    <s v="Cr"/>
    <s v="EMX MOTOR NECESSITIES"/>
    <s v="PURCHASE GST"/>
    <s v="30"/>
    <x v="29"/>
    <m/>
  </r>
  <r>
    <x v="0"/>
    <d v="2017-07-14T00:00:00"/>
    <s v="Cr"/>
    <s v="TULSI MOTORS"/>
    <s v="PURCHASE GST"/>
    <s v="31"/>
    <x v="30"/>
    <m/>
  </r>
  <r>
    <x v="0"/>
    <d v="2017-07-14T00:00:00"/>
    <s v="Cr"/>
    <s v="S J SECURITY SYSTEMS (P) LTD."/>
    <s v="Journal"/>
    <s v="457"/>
    <x v="31"/>
    <m/>
  </r>
  <r>
    <x v="0"/>
    <d v="2017-07-14T00:00:00"/>
    <s v="Cr"/>
    <s v="S J SECURITY SYSTEMS (P) LTD."/>
    <s v="Journal"/>
    <s v="458"/>
    <x v="32"/>
    <m/>
  </r>
  <r>
    <x v="0"/>
    <d v="2017-07-15T00:00:00"/>
    <s v="Cr"/>
    <s v="Ranjit Trading Co."/>
    <s v="PURCHASE GST"/>
    <s v="32"/>
    <x v="33"/>
    <m/>
  </r>
  <r>
    <x v="0"/>
    <d v="2017-07-16T00:00:00"/>
    <s v="Cr"/>
    <s v="AB TRADERS"/>
    <s v="PURCHASE GST"/>
    <s v="33"/>
    <x v="34"/>
    <m/>
  </r>
  <r>
    <x v="0"/>
    <d v="2017-07-17T00:00:00"/>
    <s v="Dr"/>
    <s v="RAU'S IAS STUDY CIRCLE"/>
    <s v="GST-TAX INVOICE"/>
    <s v="KSY17180002"/>
    <x v="35"/>
    <n v="2358"/>
  </r>
  <r>
    <x v="0"/>
    <d v="2017-07-17T00:00:00"/>
    <s v="Cr"/>
    <s v="EMX MOTOR NECESSITIES"/>
    <s v="PURCHASE GST"/>
    <s v="34"/>
    <x v="36"/>
    <m/>
  </r>
  <r>
    <x v="0"/>
    <d v="2017-07-17T00:00:00"/>
    <s v="Cr"/>
    <s v="DAIKIN AIRCONDITIONING INDIA (P) LTD"/>
    <s v="PURCHASE GST"/>
    <s v="35"/>
    <x v="37"/>
    <m/>
  </r>
  <r>
    <x v="0"/>
    <d v="2017-07-17T00:00:00"/>
    <s v="Cr"/>
    <s v="DAIKIN AIRCONDITIONING INDIA (P) LTD"/>
    <s v="PURCHASE GST"/>
    <s v="36"/>
    <x v="38"/>
    <m/>
  </r>
  <r>
    <x v="0"/>
    <d v="2017-07-17T00:00:00"/>
    <s v="Cr"/>
    <s v="MITSUBISHI ELECTRIC INDIA  PVT. LTD."/>
    <s v="PURCHASE GST"/>
    <s v="37"/>
    <x v="39"/>
    <m/>
  </r>
  <r>
    <x v="0"/>
    <d v="2017-07-17T00:00:00"/>
    <s v="Cr"/>
    <s v="DASS REFRIGERATION"/>
    <s v="PURCHASE GST"/>
    <s v="38"/>
    <x v="40"/>
    <m/>
  </r>
  <r>
    <x v="0"/>
    <d v="2017-07-17T00:00:00"/>
    <s v="Dr"/>
    <s v="DUTT &amp; MENON"/>
    <s v="GST-TAX INVOICE"/>
    <s v="KSY17180003"/>
    <x v="35"/>
    <n v="1372.5"/>
  </r>
  <r>
    <x v="0"/>
    <d v="2017-07-17T00:00:00"/>
    <s v="Cr"/>
    <s v="Idea Cellular Ltd - Cr ST. NO. TELEPHONE/DELHI/12/I"/>
    <s v="Journal"/>
    <s v="463"/>
    <x v="41"/>
    <m/>
  </r>
  <r>
    <x v="0"/>
    <d v="2017-07-18T00:00:00"/>
    <s v="Dr"/>
    <s v="SCUD FINLEASE LTD."/>
    <s v="GST-TAX INVOICE"/>
    <s v="KSY17180006"/>
    <x v="35"/>
    <n v="6262.5"/>
  </r>
  <r>
    <x v="0"/>
    <d v="2017-07-18T00:00:00"/>
    <s v="Dr"/>
    <s v="ANJLIKA FOODS"/>
    <s v="GST-TAX INVOICE"/>
    <s v="KSY17180005"/>
    <x v="35"/>
    <n v="292.5"/>
  </r>
  <r>
    <x v="0"/>
    <d v="2017-07-18T00:00:00"/>
    <s v="Cr"/>
    <s v="AIRNET"/>
    <s v="PURCHASE GST"/>
    <s v="39"/>
    <x v="42"/>
    <m/>
  </r>
  <r>
    <x v="0"/>
    <d v="2017-07-18T00:00:00"/>
    <s v="Cr"/>
    <s v="PARASMANI TUBES"/>
    <s v="PURCHASE GST"/>
    <s v="40"/>
    <x v="43"/>
    <m/>
  </r>
  <r>
    <x v="0"/>
    <d v="2017-07-18T00:00:00"/>
    <s v="Cr"/>
    <s v="M M TRADING CO."/>
    <s v="PURCHASE GST"/>
    <s v="41"/>
    <x v="44"/>
    <m/>
  </r>
  <r>
    <x v="0"/>
    <d v="2017-07-18T00:00:00"/>
    <s v="Cr"/>
    <s v="ADVANCE AIRCOOL"/>
    <s v="PURCHASE GST"/>
    <s v="42"/>
    <x v="45"/>
    <m/>
  </r>
  <r>
    <x v="0"/>
    <d v="2017-07-19T00:00:00"/>
    <s v="Dr"/>
    <s v="ANDHRA BANK -DR(ASAF ALI  ROAD)"/>
    <s v="GST-TAX INVOICE"/>
    <s v="KSY17180008"/>
    <x v="35"/>
    <n v="1413"/>
  </r>
  <r>
    <x v="0"/>
    <d v="2017-07-19T00:00:00"/>
    <s v="Dr"/>
    <s v="Power Grid Corporation of India Ltd"/>
    <s v="GST-TAX INVOICE"/>
    <s v="KSY17180010"/>
    <x v="35"/>
    <n v="3612.58"/>
  </r>
  <r>
    <x v="0"/>
    <d v="2017-07-19T00:00:00"/>
    <s v="Dr"/>
    <s v="SANJIV SAPRA &amp; ASSOCIATES"/>
    <s v="GST-TAX INVOICE"/>
    <s v="KSY17180009"/>
    <x v="35"/>
    <n v="202.5"/>
  </r>
  <r>
    <x v="0"/>
    <d v="2017-07-19T00:00:00"/>
    <s v="Cr"/>
    <s v="SHARP BUSINESS SYSTEMS (INDIA) LTD."/>
    <s v="PURCHASE GST"/>
    <s v="43"/>
    <x v="46"/>
    <m/>
  </r>
  <r>
    <x v="0"/>
    <d v="2017-07-19T00:00:00"/>
    <s v="Cr"/>
    <s v="SHRI BALAJI AGENCIES"/>
    <s v="Journal"/>
    <s v="467"/>
    <x v="47"/>
    <m/>
  </r>
  <r>
    <x v="0"/>
    <d v="2017-07-20T00:00:00"/>
    <s v="Dr"/>
    <s v="MR RAJEEV K VIRMANI"/>
    <s v="GST-TAX INVOICE"/>
    <s v="KSY17180011"/>
    <x v="35"/>
    <n v="2364.41"/>
  </r>
  <r>
    <x v="0"/>
    <d v="2017-07-20T00:00:00"/>
    <s v="Cr"/>
    <s v="NANDA ELECTRIC CO."/>
    <s v="Journal"/>
    <s v="468"/>
    <x v="48"/>
    <m/>
  </r>
  <r>
    <x v="0"/>
    <d v="2017-07-20T00:00:00"/>
    <s v="Cr"/>
    <s v="DAIKIN AIRCONDITIONING INDIA (P) LTD"/>
    <s v="PURCHASE GST"/>
    <s v="44"/>
    <x v="49"/>
    <m/>
  </r>
  <r>
    <x v="0"/>
    <d v="2017-07-20T00:00:00"/>
    <s v="Cr"/>
    <s v="AIRCON REFRIGERATION COMPANY."/>
    <s v="PURCHASE GST"/>
    <s v="45"/>
    <x v="50"/>
    <m/>
  </r>
  <r>
    <x v="0"/>
    <d v="2017-07-20T00:00:00"/>
    <s v="Cr"/>
    <s v="AIRCOOL REFRIGERATION"/>
    <s v="PURCHASE GST"/>
    <s v="46"/>
    <x v="51"/>
    <m/>
  </r>
  <r>
    <x v="0"/>
    <d v="2017-07-20T00:00:00"/>
    <s v="Cr"/>
    <s v="STAR LINK COMMUNICATION PVT. LTD."/>
    <s v="Journal"/>
    <s v="475"/>
    <x v="52"/>
    <m/>
  </r>
  <r>
    <x v="0"/>
    <d v="2017-07-21T00:00:00"/>
    <s v="Dr"/>
    <s v="HT LEARNING CENTRES LTD."/>
    <s v="GST-TAX INVOICE"/>
    <s v="KSY17180012"/>
    <x v="35"/>
    <n v="10498.5"/>
  </r>
  <r>
    <x v="0"/>
    <d v="2017-07-21T00:00:00"/>
    <s v="Dr"/>
    <s v="AMRAPALI JEWELS PVT. LTD."/>
    <s v="GST-TAX INVOICE"/>
    <s v="KSY17180013"/>
    <x v="35"/>
    <n v="496.8"/>
  </r>
  <r>
    <x v="0"/>
    <d v="2017-07-21T00:00:00"/>
    <s v="Cr"/>
    <s v="ALTAIR 7SEAS"/>
    <s v="PURCHASE GST"/>
    <s v="47"/>
    <x v="53"/>
    <m/>
  </r>
  <r>
    <x v="0"/>
    <d v="2017-07-21T00:00:00"/>
    <s v="Cr"/>
    <s v="Ranjit Trading Co."/>
    <s v="PURCHASE GST"/>
    <s v="48"/>
    <x v="54"/>
    <m/>
  </r>
  <r>
    <x v="0"/>
    <d v="2017-07-21T00:00:00"/>
    <s v="Cr"/>
    <s v="DAIKIN AIRCONDITIONING INDIA (P) LTD"/>
    <s v="PURCHASE GST"/>
    <s v="49"/>
    <x v="55"/>
    <m/>
  </r>
  <r>
    <x v="0"/>
    <d v="2017-07-21T00:00:00"/>
    <s v="Cr"/>
    <s v="AB TRADERS"/>
    <s v="PURCHASE GST"/>
    <s v="50"/>
    <x v="56"/>
    <m/>
  </r>
  <r>
    <x v="0"/>
    <d v="2017-07-21T00:00:00"/>
    <s v="Cr"/>
    <s v="HONDA Siel POWER PRODUCTS LTD- PUR"/>
    <s v="PURCHASE GST"/>
    <s v="51"/>
    <x v="57"/>
    <m/>
  </r>
  <r>
    <x v="0"/>
    <d v="2017-07-21T00:00:00"/>
    <s v="Cr"/>
    <s v="DHURVA ASSOCIATES"/>
    <s v="PURCHASE GST"/>
    <s v="52"/>
    <x v="58"/>
    <m/>
  </r>
  <r>
    <x v="0"/>
    <d v="2017-07-21T00:00:00"/>
    <s v="Cr"/>
    <s v="DASS REFRIGERATION"/>
    <s v="PURCHASE GST"/>
    <s v="53"/>
    <x v="59"/>
    <m/>
  </r>
  <r>
    <x v="0"/>
    <d v="2017-07-22T00:00:00"/>
    <s v="Dr"/>
    <s v="HOLY ANGLES HOSPITAL"/>
    <s v="GST-TAX INVOICE"/>
    <s v="KSY17180020"/>
    <x v="35"/>
    <n v="408.74"/>
  </r>
  <r>
    <x v="0"/>
    <d v="2017-07-22T00:00:00"/>
    <s v="Dr"/>
    <s v="KAMATH DESINGH STUDIO"/>
    <s v="GST-TAX INVOICE"/>
    <s v="KSY17180017"/>
    <x v="35"/>
    <n v="243"/>
  </r>
  <r>
    <x v="0"/>
    <d v="2017-07-22T00:00:00"/>
    <s v="Dr"/>
    <s v="CASH"/>
    <s v="GST-TAX INVOICE"/>
    <s v="KSY17180018"/>
    <x v="35"/>
    <n v="63.98"/>
  </r>
  <r>
    <x v="0"/>
    <d v="2017-07-22T00:00:00"/>
    <s v="Dr"/>
    <s v="CASH"/>
    <s v="GST-TAX INVOICE"/>
    <s v="KSY17180019"/>
    <x v="35"/>
    <n v="157.94999999999999"/>
  </r>
  <r>
    <x v="0"/>
    <d v="2017-07-22T00:00:00"/>
    <s v="Cr"/>
    <s v="DAIKIN AIRCONDITIONING INDIA (P) LTD"/>
    <s v="PURCHASE GST"/>
    <s v="54"/>
    <x v="60"/>
    <m/>
  </r>
  <r>
    <x v="0"/>
    <d v="2017-07-22T00:00:00"/>
    <s v="Cr"/>
    <s v="DAIKIN AIRCONDITIONING INDIA (P) LTD"/>
    <s v="PURCHASE GST"/>
    <s v="55"/>
    <x v="61"/>
    <m/>
  </r>
  <r>
    <x v="0"/>
    <d v="2017-07-22T00:00:00"/>
    <s v="Cr"/>
    <s v="S. B. TRADERS"/>
    <s v="PURCHASE GST"/>
    <s v="56"/>
    <x v="62"/>
    <m/>
  </r>
  <r>
    <x v="0"/>
    <d v="2017-07-22T00:00:00"/>
    <s v="Cr"/>
    <s v="DAIKIN AIRCONDITIONING INDIA (P) LTD"/>
    <s v="PURCHASE GST"/>
    <s v="57"/>
    <x v="63"/>
    <m/>
  </r>
  <r>
    <x v="0"/>
    <d v="2017-07-22T00:00:00"/>
    <s v="Cr"/>
    <s v="Ranjit Trading Co."/>
    <s v="PURCHASE GST"/>
    <s v="58"/>
    <x v="64"/>
    <m/>
  </r>
  <r>
    <x v="0"/>
    <d v="2017-07-22T00:00:00"/>
    <s v="Cr"/>
    <s v="AIRTEL MOBILE NO. 9971044667"/>
    <s v="Journal"/>
    <s v="486"/>
    <x v="65"/>
    <m/>
  </r>
  <r>
    <x v="0"/>
    <d v="2017-07-22T00:00:00"/>
    <s v="Cr"/>
    <s v="Taneja Complete Home Solution Pvt  Ltd."/>
    <s v="PURCHASE GST"/>
    <s v="59"/>
    <x v="66"/>
    <m/>
  </r>
  <r>
    <x v="0"/>
    <d v="2017-07-22T00:00:00"/>
    <s v="Cr"/>
    <s v="TANEJA PAINTS &amp; HARDWARE STORE"/>
    <s v="PURCHASE GST"/>
    <s v="60"/>
    <x v="67"/>
    <m/>
  </r>
  <r>
    <x v="0"/>
    <d v="2017-07-22T00:00:00"/>
    <s v="Cr"/>
    <s v="Prakash Tyre House"/>
    <s v="Journal"/>
    <s v="487"/>
    <x v="68"/>
    <m/>
  </r>
  <r>
    <x v="0"/>
    <d v="2017-07-23T00:00:00"/>
    <s v="Cr"/>
    <s v="TANEJA PAINTS &amp; HARDWARE STORE"/>
    <s v="PURCHASE GST"/>
    <s v="61"/>
    <x v="69"/>
    <m/>
  </r>
  <r>
    <x v="0"/>
    <d v="2017-07-24T00:00:00"/>
    <s v="Dr"/>
    <s v="CITY COM NETWORKING PVT.LTD"/>
    <s v="GST-TAX INVOICE"/>
    <s v="KSY17180027"/>
    <x v="35"/>
    <n v="28983.06"/>
  </r>
  <r>
    <x v="0"/>
    <d v="2017-07-24T00:00:00"/>
    <s v="Dr"/>
    <s v="SNOWHITE  APPARELS LTD"/>
    <s v="GST-TAX INVOICE"/>
    <s v="KSY17180022"/>
    <x v="35"/>
    <n v="1267"/>
  </r>
  <r>
    <x v="0"/>
    <d v="2017-07-25T00:00:00"/>
    <s v="Dr"/>
    <s v="CASH"/>
    <s v="GST-TAX INVOICE"/>
    <s v="KSY17180030"/>
    <x v="35"/>
    <n v="56.7"/>
  </r>
  <r>
    <x v="0"/>
    <d v="2017-07-25T00:00:00"/>
    <s v="Dr"/>
    <s v="MR. ATUL NIGAM"/>
    <s v="GST-TAX INVOICE"/>
    <s v="KSY17180029"/>
    <x v="35"/>
    <n v="153"/>
  </r>
  <r>
    <x v="0"/>
    <d v="2017-07-25T00:00:00"/>
    <s v="Cr"/>
    <s v="DAIKIN AIRCONDITIONING INDIA (P) LTD"/>
    <s v="PURCHASE GST"/>
    <s v="62"/>
    <x v="70"/>
    <m/>
  </r>
  <r>
    <x v="0"/>
    <d v="2017-07-25T00:00:00"/>
    <s v="Cr"/>
    <s v="SADHU SINGH &amp; SONS"/>
    <s v="PURCHASE GST"/>
    <s v="63"/>
    <x v="71"/>
    <m/>
  </r>
  <r>
    <x v="0"/>
    <d v="2017-07-25T00:00:00"/>
    <s v="Cr"/>
    <s v="AIRTEL RELATIONSHIP NO-10297175"/>
    <s v="Journal"/>
    <s v="496"/>
    <x v="72"/>
    <m/>
  </r>
  <r>
    <x v="0"/>
    <d v="2017-07-25T00:00:00"/>
    <s v="Cr"/>
    <s v="AIRTEL RELATIONSHIP NO-10297176"/>
    <s v="Journal"/>
    <s v="497"/>
    <x v="73"/>
    <m/>
  </r>
  <r>
    <x v="0"/>
    <d v="2017-07-26T00:00:00"/>
    <s v="Dr"/>
    <s v="INDIGO APPAREL"/>
    <s v="GST-TAX INVOICE"/>
    <s v="KSY17180031"/>
    <x v="35"/>
    <n v="2025"/>
  </r>
  <r>
    <x v="0"/>
    <d v="2017-07-26T00:00:00"/>
    <s v="Dr"/>
    <s v="HOLY ANGLES HOSPITAL"/>
    <s v="GST-TAX INVOICE"/>
    <s v="KSY17180032"/>
    <x v="35"/>
    <n v="3500"/>
  </r>
  <r>
    <x v="0"/>
    <d v="2017-07-26T00:00:00"/>
    <s v="Dr"/>
    <s v="SEASKY  SHIPPING INDIA PVT. LTD"/>
    <s v="GST-TAX INVOICE"/>
    <s v="KSY17180033"/>
    <x v="35"/>
    <n v="135"/>
  </r>
  <r>
    <x v="0"/>
    <d v="2017-07-26T00:00:00"/>
    <s v="Dr"/>
    <s v="EXPRESS COLOUR SCAN PVT. LTD."/>
    <s v="GST-TAX INVOICE"/>
    <s v="KSY17180034"/>
    <x v="35"/>
    <n v="315"/>
  </r>
  <r>
    <x v="0"/>
    <d v="2017-07-26T00:00:00"/>
    <s v="Cr"/>
    <s v="MAHARAJA REFRIGERATION"/>
    <s v="PURCHASE GST"/>
    <s v="65"/>
    <x v="74"/>
    <m/>
  </r>
  <r>
    <x v="0"/>
    <d v="2017-07-26T00:00:00"/>
    <s v="Cr"/>
    <s v="BHAGWATI ENTERPRISES"/>
    <s v="PURCHASE GST"/>
    <s v="66"/>
    <x v="40"/>
    <m/>
  </r>
  <r>
    <x v="0"/>
    <d v="2017-07-26T00:00:00"/>
    <s v="Cr"/>
    <s v="RED PRINTS PVT. LTD."/>
    <s v="Journal"/>
    <s v="499"/>
    <x v="75"/>
    <m/>
  </r>
  <r>
    <x v="0"/>
    <d v="2017-07-26T00:00:00"/>
    <s v="Cr"/>
    <s v="KARANS ELECTRONICS &amp; ELECTRICALS"/>
    <s v="PURCHASE GST"/>
    <s v="67"/>
    <x v="76"/>
    <m/>
  </r>
  <r>
    <x v="0"/>
    <d v="2017-07-27T00:00:00"/>
    <s v="Dr"/>
    <s v="AHUJASONS SHAWLWALE PVT LTD.(MAIN)"/>
    <s v="GST-TAX INVOICE"/>
    <s v="KSY17180035"/>
    <x v="35"/>
    <n v="4860"/>
  </r>
  <r>
    <x v="0"/>
    <d v="2017-07-27T00:00:00"/>
    <s v="Dr"/>
    <s v="AHUJASONS SHAWLWALE PVT LTD.(MAIN)"/>
    <s v="GST-TAX INVOICE"/>
    <s v="KSY17180036"/>
    <x v="35"/>
    <n v="10044"/>
  </r>
  <r>
    <x v="0"/>
    <d v="2017-07-27T00:00:00"/>
    <s v="Dr"/>
    <s v="AHUJASONS SHAWLWALE PVT LTD.(MAIN)"/>
    <s v="GST-TAX INVOICE"/>
    <s v="KSY17180037"/>
    <x v="35"/>
    <n v="1113.75"/>
  </r>
  <r>
    <x v="0"/>
    <d v="2017-07-27T00:00:00"/>
    <s v="Dr"/>
    <s v="HINDUSTAN URBAN INFRASTRUCTURE LTD."/>
    <s v="GST-TAX INVOICE"/>
    <s v="KSY17180038"/>
    <x v="35"/>
    <n v="4764.0200000000004"/>
  </r>
  <r>
    <x v="0"/>
    <d v="2017-07-27T00:00:00"/>
    <s v="Dr"/>
    <s v="MR. RAVI OBEROI"/>
    <s v="GST-TAX INVOICE"/>
    <s v="KSY17180039"/>
    <x v="35"/>
    <n v="135"/>
  </r>
  <r>
    <x v="0"/>
    <d v="2017-07-27T00:00:00"/>
    <s v="Cr"/>
    <s v="MITSUBISHI ELECTRIC INDIA  PVT. LTD."/>
    <s v="PURCHASE GST"/>
    <s v="68"/>
    <x v="77"/>
    <m/>
  </r>
  <r>
    <x v="0"/>
    <d v="2017-07-27T00:00:00"/>
    <s v="Cr"/>
    <s v="DASS REFRIGERATION"/>
    <s v="PURCHASE GST"/>
    <s v="69"/>
    <x v="78"/>
    <m/>
  </r>
  <r>
    <x v="0"/>
    <d v="2017-07-27T00:00:00"/>
    <s v="Cr"/>
    <s v="DASS REFRIGERATION"/>
    <s v="PURCHASE GST"/>
    <s v="70"/>
    <x v="79"/>
    <m/>
  </r>
  <r>
    <x v="0"/>
    <d v="2017-07-27T00:00:00"/>
    <s v="Cr"/>
    <s v="AIRTEL RELATIONSHIP 10297178"/>
    <s v="Journal"/>
    <s v="512"/>
    <x v="80"/>
    <m/>
  </r>
  <r>
    <x v="0"/>
    <d v="2017-07-28T00:00:00"/>
    <s v="Dr"/>
    <s v="MR.  RAJAN  KAKAR( G.K. PART-I)"/>
    <s v="GST-TAX INVOICE"/>
    <s v="KSY17180040"/>
    <x v="35"/>
    <n v="1220.4000000000001"/>
  </r>
  <r>
    <x v="0"/>
    <d v="2017-07-28T00:00:00"/>
    <s v="Dr"/>
    <s v="KOTHARI ASSOCIATES PVT.LTD."/>
    <s v="GST-TAX INVOICE"/>
    <s v="KSY17180041"/>
    <x v="35"/>
    <n v="2106"/>
  </r>
  <r>
    <x v="0"/>
    <d v="2017-07-28T00:00:00"/>
    <s v="Cr"/>
    <s v="DAIKIN AIRCONDITIONING INDIA (P) LTD"/>
    <s v="PURCHASE GST"/>
    <s v="72"/>
    <x v="81"/>
    <m/>
  </r>
  <r>
    <x v="0"/>
    <d v="2017-07-28T00:00:00"/>
    <s v="Cr"/>
    <s v="ALTAIR 7SEAS"/>
    <s v="PURCHASE GST"/>
    <s v="73"/>
    <x v="17"/>
    <m/>
  </r>
  <r>
    <x v="0"/>
    <d v="2017-07-28T00:00:00"/>
    <s v="Cr"/>
    <s v="NATIONAL STORAGE SYSTEM"/>
    <s v="PURCHASE GST"/>
    <s v="74"/>
    <x v="82"/>
    <m/>
  </r>
  <r>
    <x v="0"/>
    <d v="2017-07-28T00:00:00"/>
    <s v="Cr"/>
    <s v="UNIQUE INSULATIONS"/>
    <s v="PURCHASE GST"/>
    <s v="75"/>
    <x v="83"/>
    <m/>
  </r>
  <r>
    <x v="0"/>
    <d v="2017-07-28T00:00:00"/>
    <s v="Cr"/>
    <s v="DAIKIN AIRCONDITIONING INDIA (P) LTD"/>
    <s v="PURCHASE GST"/>
    <s v="76"/>
    <x v="84"/>
    <m/>
  </r>
  <r>
    <x v="0"/>
    <d v="2017-07-28T00:00:00"/>
    <s v="Cr"/>
    <s v="SHRI BALAJI WIRE NETTING STORE"/>
    <s v="PURCHASE GST"/>
    <s v="77"/>
    <x v="85"/>
    <m/>
  </r>
  <r>
    <x v="0"/>
    <d v="2017-07-28T00:00:00"/>
    <s v="Cr"/>
    <s v="VISHNU SANITARY &amp; HARDWARE STORE"/>
    <s v="PURCHASE GST"/>
    <s v="78"/>
    <x v="86"/>
    <m/>
  </r>
  <r>
    <x v="0"/>
    <d v="2017-07-28T00:00:00"/>
    <s v="Dr"/>
    <s v="AHUJASONS SHAWLWALE PVT LTD.(MAIN)"/>
    <s v="GST-TAX INVOICE"/>
    <s v="KSY17180044"/>
    <x v="35"/>
    <n v="121.5"/>
  </r>
  <r>
    <x v="0"/>
    <d v="2017-07-28T00:00:00"/>
    <s v="Cr"/>
    <s v="TANEJA PAINTS &amp; HARDWARE STORE"/>
    <s v="Journal"/>
    <s v="513"/>
    <x v="87"/>
    <m/>
  </r>
  <r>
    <x v="0"/>
    <d v="2017-07-29T00:00:00"/>
    <s v="Cr"/>
    <s v="DAIKIN AIRCONDITIONING INDIA (P) LTD"/>
    <s v="PURCHASE GST"/>
    <s v="79"/>
    <x v="88"/>
    <m/>
  </r>
  <r>
    <x v="0"/>
    <d v="2017-07-29T00:00:00"/>
    <s v="Cr"/>
    <s v="MITSUBISHI ELECTRIC INDIA  PVT. LTD."/>
    <s v="PURCHASE GST"/>
    <s v="80"/>
    <x v="89"/>
    <m/>
  </r>
  <r>
    <x v="0"/>
    <d v="2017-07-29T00:00:00"/>
    <s v="Cr"/>
    <s v="Mahavir Electric Co."/>
    <s v="PURCHASE GST"/>
    <s v="82"/>
    <x v="90"/>
    <m/>
  </r>
  <r>
    <x v="0"/>
    <d v="2017-07-29T00:00:00"/>
    <s v="Cr"/>
    <s v="ADVANCE AIRCOOL"/>
    <s v="PURCHASE GST"/>
    <s v="83"/>
    <x v="91"/>
    <m/>
  </r>
  <r>
    <x v="0"/>
    <d v="2017-07-29T00:00:00"/>
    <s v="Cr"/>
    <s v="Bose Corporation India Pvt Ltd."/>
    <s v="Journal"/>
    <s v="518"/>
    <x v="92"/>
    <m/>
  </r>
  <r>
    <x v="0"/>
    <d v="2017-07-31T00:00:00"/>
    <s v="Dr"/>
    <s v="MR. JS BIR"/>
    <s v="GST-TAX INVOICE"/>
    <s v="KSY17180045"/>
    <x v="35"/>
    <n v="4659.38"/>
  </r>
  <r>
    <x v="0"/>
    <d v="2017-07-31T00:00:00"/>
    <s v="Dr"/>
    <s v="MR. ANKUSH NIJHAWAN"/>
    <s v="GST-TAX INVOICE"/>
    <s v="KSY17180046"/>
    <x v="35"/>
    <n v="5818.75"/>
  </r>
  <r>
    <x v="0"/>
    <d v="2017-07-31T00:00:00"/>
    <s v="Dr"/>
    <s v="VENUS STEPS(KAROL BAGH)"/>
    <s v="GST-TAX INVOICE"/>
    <s v="KSY17180047"/>
    <x v="35"/>
    <n v="23406.25"/>
  </r>
  <r>
    <x v="0"/>
    <d v="2017-07-31T00:00:00"/>
    <s v="Dr"/>
    <s v="MR. ANIL AHUJA"/>
    <s v="GST-TAX INVOICE"/>
    <s v="KSY17180048"/>
    <x v="35"/>
    <n v="31.5"/>
  </r>
  <r>
    <x v="0"/>
    <d v="2017-07-31T00:00:00"/>
    <s v="Cr"/>
    <s v="DAIKIN AIRCONDITIONING INDIA (P) LTD"/>
    <s v="PURCHASE GST"/>
    <s v="85"/>
    <x v="93"/>
    <m/>
  </r>
  <r>
    <x v="0"/>
    <d v="2017-07-31T00:00:00"/>
    <s v="Cr"/>
    <s v="DAIKIN AIRCONDITIONING INDIA (P) LTD"/>
    <s v="PURCHASE GST"/>
    <s v="86"/>
    <x v="94"/>
    <m/>
  </r>
  <r>
    <x v="0"/>
    <d v="2017-07-31T00:00:00"/>
    <s v="Cr"/>
    <s v="NATIONAL STORAGE SYSTEM"/>
    <s v="PURCHASE GST"/>
    <s v="87"/>
    <x v="95"/>
    <m/>
  </r>
  <r>
    <x v="0"/>
    <d v="2017-07-31T00:00:00"/>
    <s v="Cr"/>
    <s v="S.B INTERNATIONAL"/>
    <s v="Journal"/>
    <s v="523"/>
    <x v="96"/>
    <m/>
  </r>
  <r>
    <x v="0"/>
    <d v="2017-07-31T00:00:00"/>
    <s v="Cr"/>
    <s v="KRISHNA TYRE HOUSE"/>
    <s v="Journal"/>
    <s v="524"/>
    <x v="97"/>
    <m/>
  </r>
  <r>
    <x v="0"/>
    <d v="2017-07-31T00:00:00"/>
    <s v="Cr"/>
    <s v="AGGARWAL GASES"/>
    <s v="PURCHASE GST"/>
    <s v="88"/>
    <x v="98"/>
    <m/>
  </r>
  <r>
    <x v="0"/>
    <d v="2017-07-31T00:00:00"/>
    <s v="Cr"/>
    <s v="S.M.N. ASSOCIATES"/>
    <s v="Journal"/>
    <s v="525"/>
    <x v="99"/>
    <m/>
  </r>
  <r>
    <x v="1"/>
    <d v="2017-08-01T00:00:00"/>
    <s v="Dr"/>
    <s v="MR. KARTIK KAPOOR"/>
    <s v="GST-TAX INVOICE"/>
    <s v="KSY17180050"/>
    <x v="35"/>
    <n v="495"/>
  </r>
  <r>
    <x v="1"/>
    <d v="2017-08-01T00:00:00"/>
    <s v="Cr"/>
    <s v="PARASMANI TUBES"/>
    <s v="PURCHASE GST"/>
    <s v="89"/>
    <x v="100"/>
    <m/>
  </r>
  <r>
    <x v="1"/>
    <d v="2017-08-01T00:00:00"/>
    <s v="Dr"/>
    <s v="CASH"/>
    <s v="GST-TAX INVOICE"/>
    <s v="KSY17180051"/>
    <x v="35"/>
    <n v="34.29"/>
  </r>
  <r>
    <x v="1"/>
    <d v="2017-08-01T00:00:00"/>
    <s v="Dr"/>
    <s v="CASH"/>
    <s v="GST-TAX INVOICE"/>
    <s v="KSY17180052"/>
    <x v="35"/>
    <n v="19.739999999999998"/>
  </r>
  <r>
    <x v="1"/>
    <d v="2017-08-01T00:00:00"/>
    <s v="Cr"/>
    <s v="Y.P.TRADING CO."/>
    <s v="PURCHASE GST"/>
    <s v="90"/>
    <x v="101"/>
    <m/>
  </r>
  <r>
    <x v="1"/>
    <d v="2017-08-01T00:00:00"/>
    <s v="Cr"/>
    <s v="Y.P.TRADING CO."/>
    <s v="PURCHASE GST"/>
    <s v="91"/>
    <x v="102"/>
    <m/>
  </r>
  <r>
    <x v="1"/>
    <d v="2017-08-02T00:00:00"/>
    <s v="Dr"/>
    <s v="MS. SUMAN KHANNA"/>
    <s v="GST-TAX INVOICE"/>
    <s v="KSY17180054"/>
    <x v="35"/>
    <n v="450"/>
  </r>
  <r>
    <x v="1"/>
    <d v="2017-08-02T00:00:00"/>
    <s v="Dr"/>
    <s v="Mr. Sidharth Talwar"/>
    <s v="GST-TAX INVOICE"/>
    <s v="KSY17180053"/>
    <x v="35"/>
    <n v="477"/>
  </r>
  <r>
    <x v="1"/>
    <d v="2017-08-02T00:00:00"/>
    <s v="Dr"/>
    <s v="VINAYAK INFRA DEVELOPRS P. LTD."/>
    <s v="GST-TAX INVOICE"/>
    <s v="KSY17180056"/>
    <x v="35"/>
    <n v="152115.43"/>
  </r>
  <r>
    <x v="1"/>
    <d v="2017-08-02T00:00:00"/>
    <s v="Cr"/>
    <s v="DAIKIN AIRCONDITIONING INDIA (P) LTD"/>
    <s v="PURCHASE GST"/>
    <s v="92"/>
    <x v="103"/>
    <m/>
  </r>
  <r>
    <x v="1"/>
    <d v="2017-08-02T00:00:00"/>
    <s v="Cr"/>
    <s v="BOMBAY WHEELS"/>
    <s v="Journal"/>
    <s v="541"/>
    <x v="97"/>
    <m/>
  </r>
  <r>
    <x v="1"/>
    <d v="2017-08-02T00:00:00"/>
    <s v="Cr"/>
    <s v="SHRI BALAJI AGENCIES"/>
    <s v="Journal"/>
    <s v="542"/>
    <x v="104"/>
    <m/>
  </r>
  <r>
    <x v="1"/>
    <d v="2017-08-02T00:00:00"/>
    <s v="Cr"/>
    <s v="JAWALA HARDWARE"/>
    <s v="PURCHASE GST"/>
    <s v="93"/>
    <x v="105"/>
    <m/>
  </r>
  <r>
    <x v="1"/>
    <d v="2017-08-03T00:00:00"/>
    <s v="Dr"/>
    <s v="KAPOOR TIME CRAFTER"/>
    <s v="GST-TAX INVOICE"/>
    <s v="KSY17180057"/>
    <x v="35"/>
    <n v="1890"/>
  </r>
  <r>
    <x v="1"/>
    <d v="2017-08-03T00:00:00"/>
    <s v="Dr"/>
    <s v="DAIKIN AIRCONDITIONING INDIA (P) LTD-DR"/>
    <s v="GST-TAX INVOICE"/>
    <s v="KSY17180058"/>
    <x v="35"/>
    <n v="4203"/>
  </r>
  <r>
    <x v="1"/>
    <d v="2017-08-03T00:00:00"/>
    <s v="Dr"/>
    <s v="DAIKIN AIRCONDITIONING INDIA (P) LTD-DR"/>
    <s v="GST-TAX INVOICE"/>
    <s v="KSY17180059"/>
    <x v="35"/>
    <n v="3631.05"/>
  </r>
  <r>
    <x v="1"/>
    <d v="2017-08-03T00:00:00"/>
    <s v="Dr"/>
    <s v="DAIKIN AIRCONDITIONING INDIA (P) LTD-DR"/>
    <s v="GST-TAX INVOICE"/>
    <s v="KSY17180060"/>
    <x v="35"/>
    <n v="2079"/>
  </r>
  <r>
    <x v="1"/>
    <d v="2017-08-03T00:00:00"/>
    <s v="Dr"/>
    <s v="DAIKIN AIRCONDITIONING INDIA (P) LTD-DR"/>
    <s v="GST-TAX INVOICE"/>
    <s v="KSY17180061"/>
    <x v="35"/>
    <n v="10765.8"/>
  </r>
  <r>
    <x v="1"/>
    <d v="2017-08-03T00:00:00"/>
    <s v="Dr"/>
    <s v="DAIKIN AIRCONDITIONING INDIA (P) LTD-DR"/>
    <s v="GST-TAX INVOICE"/>
    <s v="KSY17180062"/>
    <x v="35"/>
    <n v="4221"/>
  </r>
  <r>
    <x v="1"/>
    <d v="2017-08-03T00:00:00"/>
    <s v="Dr"/>
    <s v="DAIKIN AIRCONDITIONING INDIA (P) LTD-DR"/>
    <s v="GST-TAX INVOICE"/>
    <s v="KSY17180063"/>
    <x v="35"/>
    <n v="4826.7"/>
  </r>
  <r>
    <x v="1"/>
    <d v="2017-08-03T00:00:00"/>
    <s v="Dr"/>
    <s v="DAIKIN AIRCONDITIONING INDIA (P) LTD-DR"/>
    <s v="GST-TAX INVOICE"/>
    <s v="KSY17180064"/>
    <x v="35"/>
    <n v="1039.5"/>
  </r>
  <r>
    <x v="1"/>
    <d v="2017-08-03T00:00:00"/>
    <s v="Dr"/>
    <s v="DAIKIN AIRCONDITIONING INDIA (P) LTD-DR"/>
    <s v="GST-TAX INVOICE"/>
    <s v="KSY17180065"/>
    <x v="35"/>
    <n v="630"/>
  </r>
  <r>
    <x v="1"/>
    <d v="2017-08-03T00:00:00"/>
    <s v="Dr"/>
    <s v="DAIKIN AIRCONDITIONING INDIA (P) LTD-DR"/>
    <s v="GST-TAX INVOICE"/>
    <s v="KSY17180066"/>
    <x v="35"/>
    <n v="1260"/>
  </r>
  <r>
    <x v="1"/>
    <d v="2017-08-03T00:00:00"/>
    <s v="Dr"/>
    <s v="DAIKIN AIRCONDITIONING INDIA (P) LTD-DR"/>
    <s v="GST-TAX INVOICE"/>
    <s v="KSY17180067"/>
    <x v="35"/>
    <n v="2851.2"/>
  </r>
  <r>
    <x v="1"/>
    <d v="2017-08-03T00:00:00"/>
    <s v="Dr"/>
    <s v="DAIKIN AIRCONDITIONING INDIA (P) LTD-DR"/>
    <s v="GST-TAX INVOICE"/>
    <s v="KSY17180068"/>
    <x v="35"/>
    <n v="2286.9"/>
  </r>
  <r>
    <x v="1"/>
    <d v="2017-08-03T00:00:00"/>
    <s v="Dr"/>
    <s v="DAIKIN AIRCONDITIONING INDIA (P) LTD-DR"/>
    <s v="GST-TAX INVOICE"/>
    <s v="KSY17180069"/>
    <x v="35"/>
    <n v="2114.1"/>
  </r>
  <r>
    <x v="1"/>
    <d v="2017-08-03T00:00:00"/>
    <s v="Dr"/>
    <s v="DAIKIN AIRCONDITIONING INDIA (P) LTD-DR"/>
    <s v="GST-TAX INVOICE"/>
    <s v="KSY17180070"/>
    <x v="35"/>
    <n v="630"/>
  </r>
  <r>
    <x v="1"/>
    <d v="2017-08-03T00:00:00"/>
    <s v="Dr"/>
    <s v="DAIKIN AIRCONDITIONING INDIA (P) LTD-DR"/>
    <s v="GST-TAX INVOICE"/>
    <s v="KSY17180071"/>
    <x v="35"/>
    <n v="1247.4000000000001"/>
  </r>
  <r>
    <x v="1"/>
    <d v="2017-08-03T00:00:00"/>
    <s v="Dr"/>
    <s v="DAIKIN AIRCONDITIONING INDIA (P) LTD-DR"/>
    <s v="GST-TAX INVOICE"/>
    <s v="KSY17180072"/>
    <x v="35"/>
    <n v="435.6"/>
  </r>
  <r>
    <x v="1"/>
    <d v="2017-08-03T00:00:00"/>
    <s v="Dr"/>
    <s v="DAIKIN AIRCONDITIONING INDIA (P) LTD-DR"/>
    <s v="GST-TAX INVOICE"/>
    <s v="KSY17180073"/>
    <x v="35"/>
    <n v="1247.4000000000001"/>
  </r>
  <r>
    <x v="1"/>
    <d v="2017-08-03T00:00:00"/>
    <s v="Dr"/>
    <s v="WHARTON ENGINEERS &amp; DEVELOPERS PVT. LTD."/>
    <s v="GST-TAX INVOICE"/>
    <s v="KSY17180075"/>
    <x v="35"/>
    <n v="9413.4599999999991"/>
  </r>
  <r>
    <x v="1"/>
    <d v="2017-08-03T00:00:00"/>
    <s v="Dr"/>
    <s v="WHARTON ENGINEERS &amp; DEVELOPERS PVT. LTD."/>
    <s v="GST-TAX INVOICE"/>
    <s v="KSY17180074"/>
    <x v="35"/>
    <n v="450"/>
  </r>
  <r>
    <x v="1"/>
    <d v="2017-08-03T00:00:00"/>
    <s v="Cr"/>
    <s v="DAIKIN AIRCONDITIONING INDIA (P) LTD"/>
    <s v="PURCHASE GST"/>
    <s v="94"/>
    <x v="106"/>
    <m/>
  </r>
  <r>
    <x v="1"/>
    <d v="2017-08-03T00:00:00"/>
    <s v="Cr"/>
    <s v="FRIGID CORPORATION-CR"/>
    <s v="PURCHASE GST"/>
    <s v="95"/>
    <x v="107"/>
    <m/>
  </r>
  <r>
    <x v="1"/>
    <d v="2017-08-03T00:00:00"/>
    <s v="Cr"/>
    <s v="TANEJA PAINTS &amp; HARDWARE STORE"/>
    <s v="PURCHASE GST"/>
    <s v="96"/>
    <x v="108"/>
    <m/>
  </r>
  <r>
    <x v="1"/>
    <d v="2017-08-04T00:00:00"/>
    <s v="Dr"/>
    <s v="CYRIL AMARCHAND MANGALDAS"/>
    <s v="GST-TAX INVOICE"/>
    <s v="KSY17180076"/>
    <x v="35"/>
    <n v="2160"/>
  </r>
  <r>
    <x v="1"/>
    <d v="2017-08-04T00:00:00"/>
    <s v="Dr"/>
    <s v="AHUJASONS SHAWLWALE PVT LTD.(MAIN)"/>
    <s v="GST-TAX INVOICE"/>
    <s v="KSY17180077"/>
    <x v="35"/>
    <n v="12555"/>
  </r>
  <r>
    <x v="1"/>
    <d v="2017-08-04T00:00:00"/>
    <s v="Dr"/>
    <s v="MR. GAORAV"/>
    <s v="GST-TAX INVOICE"/>
    <s v="KSY17180078"/>
    <x v="35"/>
    <n v="3762.5"/>
  </r>
  <r>
    <x v="1"/>
    <d v="2017-08-04T00:00:00"/>
    <s v="Cr"/>
    <s v="DHURVA ASSOCIATES"/>
    <s v="PURCHASE GST"/>
    <s v="97"/>
    <x v="109"/>
    <m/>
  </r>
  <r>
    <x v="1"/>
    <d v="2017-08-04T00:00:00"/>
    <s v="Cr"/>
    <s v="M.L. Saini Electric Co."/>
    <s v="PURCHASE GST"/>
    <s v="98"/>
    <x v="110"/>
    <m/>
  </r>
  <r>
    <x v="1"/>
    <d v="2017-08-04T00:00:00"/>
    <s v="Cr"/>
    <s v="M.L. Saini Electric Co."/>
    <s v="PURCHASE GST"/>
    <s v="99"/>
    <x v="111"/>
    <m/>
  </r>
  <r>
    <x v="1"/>
    <d v="2017-08-05T00:00:00"/>
    <s v="Dr"/>
    <s v="DUTT &amp; MENON"/>
    <s v="GST-TAX INVOICE"/>
    <s v="KSY17180082"/>
    <x v="35"/>
    <n v="670"/>
  </r>
  <r>
    <x v="1"/>
    <d v="2017-08-05T00:00:00"/>
    <s v="Dr"/>
    <s v="AADHARSHILA DESIGNS (P) LTD."/>
    <s v="GST-TAX INVOICE"/>
    <s v="KSY17180083"/>
    <x v="35"/>
    <n v="121.02"/>
  </r>
  <r>
    <x v="1"/>
    <d v="2017-08-05T00:00:00"/>
    <s v="Dr"/>
    <s v="MR. DINESH CHOPRA"/>
    <s v="GST-TAX INVOICE"/>
    <s v="KSY17180079"/>
    <x v="35"/>
    <n v="367.47"/>
  </r>
  <r>
    <x v="1"/>
    <d v="2017-08-05T00:00:00"/>
    <s v="Dr"/>
    <s v="MR. SANJAY PUNJ"/>
    <s v="GST-TAX INVOICE"/>
    <s v="KSY17180081"/>
    <x v="35"/>
    <n v="139.5"/>
  </r>
  <r>
    <x v="1"/>
    <d v="2017-08-05T00:00:00"/>
    <s v="Cr"/>
    <s v="DAIKIN AIRCONDITIONING INDIA (P) LTD"/>
    <s v="PURCHASE GST"/>
    <s v="100"/>
    <x v="94"/>
    <m/>
  </r>
  <r>
    <x v="1"/>
    <d v="2017-08-05T00:00:00"/>
    <s v="Cr"/>
    <s v="Taneja Complete Home Solution Pvt  Ltd."/>
    <s v="PURCHASE GST"/>
    <s v="101"/>
    <x v="112"/>
    <m/>
  </r>
  <r>
    <x v="1"/>
    <d v="2017-08-05T00:00:00"/>
    <s v="Cr"/>
    <s v="TATA SIA AIRLINES LIMITED_x000d_&#10;_x000d_&#10;"/>
    <s v="Journal"/>
    <s v="552"/>
    <x v="113"/>
    <m/>
  </r>
  <r>
    <x v="1"/>
    <d v="2017-08-05T00:00:00"/>
    <s v="Cr"/>
    <s v="TATA SIA AIRLINES LIMITED_x000d_&#10;_x000d_&#10;"/>
    <s v="Journal"/>
    <s v="553"/>
    <x v="113"/>
    <m/>
  </r>
  <r>
    <x v="1"/>
    <d v="2017-08-06T00:00:00"/>
    <s v="Cr"/>
    <s v="AIRTEL RELATIONSHIP NO-10297184"/>
    <s v="Journal"/>
    <s v="554"/>
    <x v="11"/>
    <m/>
  </r>
  <r>
    <x v="1"/>
    <d v="2017-08-06T00:00:00"/>
    <s v="Cr"/>
    <s v="AIRTEL RELATIONSHIP NO-10297177"/>
    <s v="Journal"/>
    <s v="555"/>
    <x v="11"/>
    <m/>
  </r>
  <r>
    <x v="1"/>
    <d v="2017-08-06T00:00:00"/>
    <s v="Cr"/>
    <s v="Y.P.TRADING CO."/>
    <s v="PURCHASE GST"/>
    <s v="102"/>
    <x v="114"/>
    <m/>
  </r>
  <r>
    <x v="1"/>
    <d v="2017-08-08T00:00:00"/>
    <s v="Dr"/>
    <s v="GLUE DESIGN PVT LTD."/>
    <s v="GST-TAX INVOICE"/>
    <s v="KSY17180084"/>
    <x v="35"/>
    <n v="135"/>
  </r>
  <r>
    <x v="1"/>
    <d v="2017-08-08T00:00:00"/>
    <s v="Dr"/>
    <s v="APOLLO TYRES LTD."/>
    <s v="GST-TAX INVOICE"/>
    <s v="KSY17180086"/>
    <x v="35"/>
    <n v="139.5"/>
  </r>
  <r>
    <x v="1"/>
    <d v="2017-08-08T00:00:00"/>
    <s v="Dr"/>
    <s v="APOLLO TYRES LTD."/>
    <s v="GST-TAX INVOICE"/>
    <s v="KSY17180087"/>
    <x v="35"/>
    <n v="1518"/>
  </r>
  <r>
    <x v="1"/>
    <d v="2017-08-08T00:00:00"/>
    <s v="Cr"/>
    <s v="DAIKIN AIRCONDITIONING INDIA (P) LTD"/>
    <s v="PURCHASE GST"/>
    <s v="103"/>
    <x v="115"/>
    <m/>
  </r>
  <r>
    <x v="1"/>
    <d v="2017-08-08T00:00:00"/>
    <s v="Cr"/>
    <s v="DAIKIN AIRCONDITIONING INDIA (P) LTD"/>
    <s v="PURCHASE GST"/>
    <s v="104"/>
    <x v="116"/>
    <m/>
  </r>
  <r>
    <x v="1"/>
    <d v="2017-08-08T00:00:00"/>
    <s v="Cr"/>
    <s v="DAIKIN AIRCONDITIONING INDIA (P) LTD"/>
    <s v="PURCHASE GST"/>
    <s v="105"/>
    <x v="117"/>
    <m/>
  </r>
  <r>
    <x v="1"/>
    <d v="2017-08-08T00:00:00"/>
    <s v="Cr"/>
    <s v="TANEJA PAINTS &amp; HARDWARE STORE"/>
    <s v="Journal"/>
    <s v="567"/>
    <x v="118"/>
    <m/>
  </r>
  <r>
    <x v="1"/>
    <d v="2017-08-09T00:00:00"/>
    <s v="Dr"/>
    <s v="MR ANIL ARORA"/>
    <s v="GST-TAX INVOICE"/>
    <s v="KSY17180089"/>
    <x v="35"/>
    <n v="1344.1"/>
  </r>
  <r>
    <x v="1"/>
    <d v="2017-08-09T00:00:00"/>
    <s v="Dr"/>
    <s v="MR. GAORAV"/>
    <s v="GST-TAX INVOICE"/>
    <s v="KSY17180090"/>
    <x v="35"/>
    <n v="352.5"/>
  </r>
  <r>
    <x v="1"/>
    <d v="2017-08-09T00:00:00"/>
    <s v="Cr"/>
    <s v="ALTAIR 7SEAS"/>
    <s v="PURCHASE GST"/>
    <s v="106"/>
    <x v="119"/>
    <m/>
  </r>
  <r>
    <x v="1"/>
    <d v="2017-08-09T00:00:00"/>
    <s v="Cr"/>
    <s v="DAIKIN AIRCONDITIONING INDIA (P) LTD"/>
    <s v="PURCHASE GST"/>
    <s v="107"/>
    <x v="120"/>
    <m/>
  </r>
  <r>
    <x v="1"/>
    <d v="2017-08-09T00:00:00"/>
    <s v="Cr"/>
    <s v="MODERN ENTERPRISES"/>
    <s v="PURCHASE GST"/>
    <s v="108"/>
    <x v="121"/>
    <m/>
  </r>
  <r>
    <x v="1"/>
    <d v="2017-08-10T00:00:00"/>
    <s v="Dr"/>
    <s v="VENUS STEPS(SOUTH-Extn.)"/>
    <s v="GST-TAX INVOICE"/>
    <s v="KSY17180091"/>
    <x v="35"/>
    <n v="900"/>
  </r>
  <r>
    <x v="1"/>
    <d v="2017-08-10T00:00:00"/>
    <s v="Cr"/>
    <s v="DASS REFRIGERATION"/>
    <s v="PURCHASE GST"/>
    <s v="109"/>
    <x v="40"/>
    <m/>
  </r>
  <r>
    <x v="1"/>
    <d v="2017-08-11T00:00:00"/>
    <s v="Dr"/>
    <s v="EXCEL PACK PVT.LTD"/>
    <s v="GST-TAX INVOICE"/>
    <s v="KSY17180096"/>
    <x v="35"/>
    <n v="225"/>
  </r>
  <r>
    <x v="1"/>
    <d v="2017-08-11T00:00:00"/>
    <s v="Dr"/>
    <s v="MS. SUMAN KHANNA"/>
    <s v="GST-TAX INVOICE"/>
    <s v="KSY17180097"/>
    <x v="35"/>
    <n v="225"/>
  </r>
  <r>
    <x v="1"/>
    <d v="2017-08-11T00:00:00"/>
    <s v="Dr"/>
    <s v="KOTHARI ASSOCIATES PVT.LTD."/>
    <s v="GST-TAX INVOICE"/>
    <s v="KSY17180098"/>
    <x v="35"/>
    <n v="675"/>
  </r>
  <r>
    <x v="1"/>
    <d v="2017-08-11T00:00:00"/>
    <s v="Dr"/>
    <s v="SILVER LINE"/>
    <s v="GST-TAX INVOICE"/>
    <s v="KSY17180099"/>
    <x v="35"/>
    <n v="15312.5"/>
  </r>
  <r>
    <x v="1"/>
    <d v="2017-08-11T00:00:00"/>
    <s v="Dr"/>
    <s v="OIL &amp; NATURAL GAS CORP LTD"/>
    <s v="GST-TAX INVOICE"/>
    <s v="KSY17180100"/>
    <x v="35"/>
    <n v="8017.43"/>
  </r>
  <r>
    <x v="1"/>
    <d v="2017-08-11T00:00:00"/>
    <s v="Dr"/>
    <s v="CASH"/>
    <s v="GST-TAX INVOICE"/>
    <s v="KSY17180094"/>
    <x v="35"/>
    <n v="103.49"/>
  </r>
  <r>
    <x v="1"/>
    <d v="2017-08-11T00:00:00"/>
    <s v="Dr"/>
    <s v="CASH"/>
    <s v="GST-TAX INVOICE"/>
    <s v="KSY17180095"/>
    <x v="35"/>
    <n v="79.02"/>
  </r>
  <r>
    <x v="1"/>
    <d v="2017-08-11T00:00:00"/>
    <s v="Dr"/>
    <s v="MR.SHEKHAR GUPTA"/>
    <s v="GST-TAX INVOICE"/>
    <s v="KSY17180093"/>
    <x v="35"/>
    <n v="5775.75"/>
  </r>
  <r>
    <x v="1"/>
    <d v="2017-08-11T00:00:00"/>
    <s v="Cr"/>
    <s v="DAIKIN AIRCONDITIONING INDIA (P) LTD"/>
    <s v="PURCHASE GST"/>
    <s v="110"/>
    <x v="122"/>
    <m/>
  </r>
  <r>
    <x v="1"/>
    <d v="2017-08-11T00:00:00"/>
    <s v="Cr"/>
    <s v="KARANS ELECTRONICS &amp; ELECTRICALS"/>
    <s v="PURCHASE GST"/>
    <s v="111"/>
    <x v="123"/>
    <m/>
  </r>
  <r>
    <x v="1"/>
    <d v="2017-08-11T00:00:00"/>
    <s v="Cr"/>
    <s v="EMX MOTOR NECESSITIES"/>
    <s v="PURCHASE GST"/>
    <s v="112"/>
    <x v="36"/>
    <m/>
  </r>
  <r>
    <x v="1"/>
    <d v="2017-08-12T00:00:00"/>
    <s v="Dr"/>
    <s v="MR K.S  LAMBA"/>
    <s v="GST-TAX INVOICE"/>
    <s v="KSY17180102"/>
    <x v="35"/>
    <n v="546.84"/>
  </r>
  <r>
    <x v="1"/>
    <d v="2017-08-12T00:00:00"/>
    <s v="Dr"/>
    <s v="MRS. HEMA GUPTA"/>
    <s v="GST-TAX INVOICE"/>
    <s v="KSY17180103"/>
    <x v="35"/>
    <n v="710.92"/>
  </r>
  <r>
    <x v="1"/>
    <d v="2017-08-12T00:00:00"/>
    <s v="Dr"/>
    <s v="MR. SIDDHART TALWAR"/>
    <s v="GST-TAX INVOICE"/>
    <s v="KSY17180104"/>
    <x v="35"/>
    <n v="240.95"/>
  </r>
  <r>
    <x v="1"/>
    <d v="2017-08-12T00:00:00"/>
    <s v="Cr"/>
    <s v="DAIKIN AIRCONDITIONING INDIA (P) LTD"/>
    <s v="PURCHASE GST"/>
    <s v="113"/>
    <x v="124"/>
    <m/>
  </r>
  <r>
    <x v="1"/>
    <d v="2017-08-12T00:00:00"/>
    <s v="Cr"/>
    <s v="ALTAIR 7SEAS"/>
    <s v="PURCHASE GST"/>
    <s v="114"/>
    <x v="119"/>
    <m/>
  </r>
  <r>
    <x v="1"/>
    <d v="2017-08-12T00:00:00"/>
    <s v="Cr"/>
    <s v="DAIKIN AIRCONDITIONING INDIA (P) LTD"/>
    <s v="PURCHASE GST"/>
    <s v="115"/>
    <x v="125"/>
    <m/>
  </r>
  <r>
    <x v="1"/>
    <d v="2017-08-14T00:00:00"/>
    <s v="Dr"/>
    <s v="OIL &amp; NATURAL GAS CORP LTD"/>
    <s v="GST-TAX INVOICE"/>
    <s v="KSY17180106"/>
    <x v="35"/>
    <n v="1787.3"/>
  </r>
  <r>
    <x v="1"/>
    <d v="2017-08-14T00:00:00"/>
    <s v="Cr"/>
    <s v="KAVITA OLD DHOTI TRADERS"/>
    <s v="Journal"/>
    <s v="591"/>
    <x v="126"/>
    <m/>
  </r>
  <r>
    <x v="1"/>
    <d v="2017-08-14T00:00:00"/>
    <s v="Dr"/>
    <s v="RUPAK DEPT. STORE"/>
    <s v="GST-TAX INVOICE"/>
    <s v="KSY17180105"/>
    <x v="35"/>
    <n v="112.5"/>
  </r>
  <r>
    <x v="1"/>
    <d v="2017-08-14T00:00:00"/>
    <s v="Cr"/>
    <s v="MITSUBISHI ELECTRIC INDIA  PVT. LTD."/>
    <s v="PURCHASE GST"/>
    <s v="117"/>
    <x v="127"/>
    <m/>
  </r>
  <r>
    <x v="1"/>
    <d v="2017-08-15T00:00:00"/>
    <s v="Cr"/>
    <s v="AB TRADERS"/>
    <s v="PURCHASE GST"/>
    <s v="118"/>
    <x v="128"/>
    <m/>
  </r>
  <r>
    <x v="1"/>
    <d v="2017-08-16T00:00:00"/>
    <s v="Dr"/>
    <s v="MRS. SWARN LATA SHARMA"/>
    <s v="GST-TAX INVOICE"/>
    <s v="KSY17180108"/>
    <x v="35"/>
    <n v="19195.310000000001"/>
  </r>
  <r>
    <x v="1"/>
    <d v="2017-08-16T00:00:00"/>
    <s v="Dr"/>
    <s v="LUTHRA &amp; LUTHRA LAW OFFICES NEW DELHI"/>
    <s v="GST-TAX INVOICE"/>
    <s v="KSY17180110"/>
    <x v="35"/>
    <n v="19906.25"/>
  </r>
  <r>
    <x v="1"/>
    <d v="2017-08-16T00:00:00"/>
    <s v="Dr"/>
    <s v="ESSEX FARMS PVT LTD."/>
    <s v="GST-TAX INVOICE"/>
    <s v="KSY17180111"/>
    <x v="35"/>
    <n v="18681.25"/>
  </r>
  <r>
    <x v="1"/>
    <d v="2017-08-16T00:00:00"/>
    <s v="Dr"/>
    <s v="ESSEX FARMS PVT LTD."/>
    <s v="GST-TAX INVOICE"/>
    <s v="KSY17180112"/>
    <x v="35"/>
    <n v="7514.07"/>
  </r>
  <r>
    <x v="1"/>
    <d v="2017-08-16T00:00:00"/>
    <s v="Cr"/>
    <s v="VENUS STEPS(KAROL BAGH)"/>
    <s v="Credit Note - GST"/>
    <s v="1"/>
    <x v="35"/>
    <n v="-23406.25"/>
  </r>
  <r>
    <x v="1"/>
    <d v="2017-08-16T00:00:00"/>
    <s v="Dr"/>
    <s v="VENUS STEPS(KAROL BAGH)"/>
    <s v="GST-TAX INVOICE"/>
    <s v="KSY17180113"/>
    <x v="35"/>
    <n v="23406.25"/>
  </r>
  <r>
    <x v="1"/>
    <d v="2017-08-16T00:00:00"/>
    <s v="Dr"/>
    <s v="HOLY ANGLES HOSPITAL"/>
    <s v="GST-TAX INVOICE"/>
    <s v="KSY17180109"/>
    <x v="35"/>
    <n v="2150.2199999999998"/>
  </r>
  <r>
    <x v="1"/>
    <d v="2017-08-16T00:00:00"/>
    <s v="Cr"/>
    <s v="DAIKIN AIRCONDITIONING INDIA (P) LTD"/>
    <s v="PURCHASE GST"/>
    <s v="119"/>
    <x v="106"/>
    <m/>
  </r>
  <r>
    <x v="1"/>
    <d v="2017-08-16T00:00:00"/>
    <s v="Cr"/>
    <s v="DAIKIN AIRCONDITIONING INDIA (P) LTD"/>
    <s v="PURCHASE GST"/>
    <s v="120"/>
    <x v="106"/>
    <m/>
  </r>
  <r>
    <x v="1"/>
    <d v="2017-08-16T00:00:00"/>
    <s v="Cr"/>
    <s v="Taneja Complete Home Solution Pvt  Ltd."/>
    <s v="PURCHASE GST"/>
    <s v="121"/>
    <x v="129"/>
    <m/>
  </r>
  <r>
    <x v="1"/>
    <d v="2017-08-17T00:00:00"/>
    <s v="Dr"/>
    <s v="IMPERIAL MERCHANTS PRIVATE LIMITED"/>
    <s v="GST-TAX INVOICE"/>
    <s v="KSY17180119"/>
    <x v="35"/>
    <n v="6015.63"/>
  </r>
  <r>
    <x v="1"/>
    <d v="2017-08-17T00:00:00"/>
    <s v="Dr"/>
    <s v="PREM NATH DIESELS PVT LTD"/>
    <s v="GST-TAX INVOICE"/>
    <s v="KSY17180117"/>
    <x v="35"/>
    <n v="315"/>
  </r>
  <r>
    <x v="1"/>
    <d v="2017-08-17T00:00:00"/>
    <s v="Dr"/>
    <s v="OLD WORLD HOSPITALITY PVT LTD."/>
    <s v="GST-TAX INVOICE"/>
    <s v="KSY17180118"/>
    <x v="35"/>
    <n v="292.5"/>
  </r>
  <r>
    <x v="1"/>
    <d v="2017-08-17T00:00:00"/>
    <s v="Dr"/>
    <s v="MR. R.S. ANAND"/>
    <s v="GST-TAX INVOICE"/>
    <s v="KSY17180116"/>
    <x v="35"/>
    <n v="4921.88"/>
  </r>
  <r>
    <x v="1"/>
    <d v="2017-08-17T00:00:00"/>
    <s v="Dr"/>
    <s v="TRADEX INDIA CORPORATION PVT.LTD."/>
    <s v="GST-TAX INVOICE"/>
    <s v="KSY17180114"/>
    <x v="35"/>
    <n v="3997.08"/>
  </r>
  <r>
    <x v="1"/>
    <d v="2017-08-17T00:00:00"/>
    <s v="Dr"/>
    <s v="OIL &amp; NATURAL GAS CORP LTD"/>
    <s v="GST-TAX INVOICE"/>
    <s v="KSY17180115"/>
    <x v="35"/>
    <n v="1426.5"/>
  </r>
  <r>
    <x v="1"/>
    <d v="2017-08-17T00:00:00"/>
    <s v="Cr"/>
    <s v="MITSUBISHI ELECTRIC INDIA  PVT. LTD."/>
    <s v="PURCHASE GST"/>
    <s v="122"/>
    <x v="130"/>
    <m/>
  </r>
  <r>
    <x v="1"/>
    <d v="2017-08-17T00:00:00"/>
    <s v="Cr"/>
    <s v="MITSUBISHI ELECTRIC INDIA  PVT. LTD."/>
    <s v="PURCHASE GST"/>
    <s v="123"/>
    <x v="131"/>
    <m/>
  </r>
  <r>
    <x v="1"/>
    <d v="2017-08-17T00:00:00"/>
    <s v="Cr"/>
    <s v="Idea Cellular Ltd - Cr ST. NO. TELEPHONE/DELHI/12/I"/>
    <s v="Journal"/>
    <s v="601"/>
    <x v="132"/>
    <m/>
  </r>
  <r>
    <x v="1"/>
    <d v="2017-08-18T00:00:00"/>
    <s v="Dr"/>
    <s v="ELCORP PRIVATE LIMITED"/>
    <s v="GST-TAX INVOICE"/>
    <s v="KSY17180125"/>
    <x v="35"/>
    <n v="578.13"/>
  </r>
  <r>
    <x v="1"/>
    <d v="2017-08-18T00:00:00"/>
    <s v="Dr"/>
    <s v="TRADEX INDIA CORPORATION PVT.LTD."/>
    <s v="GST-TAX INVOICE"/>
    <s v="KSY17180126"/>
    <x v="35"/>
    <n v="1497.5"/>
  </r>
  <r>
    <x v="1"/>
    <d v="2017-08-18T00:00:00"/>
    <s v="Dr"/>
    <s v="VANDANA BOOK SHOP"/>
    <s v="GST-TAX INVOICE"/>
    <s v="KSY17180127"/>
    <x v="35"/>
    <n v="8093.75"/>
  </r>
  <r>
    <x v="1"/>
    <d v="2017-08-18T00:00:00"/>
    <s v="Dr"/>
    <s v="2nd FLOOR STUDIO"/>
    <s v="GST-TAX INVOICE"/>
    <s v="KSY17180128"/>
    <x v="35"/>
    <n v="356.85"/>
  </r>
  <r>
    <x v="1"/>
    <d v="2017-08-18T00:00:00"/>
    <s v="Dr"/>
    <s v="OIL &amp; NATURAL GAS CORP LTD"/>
    <s v="GST-TAX INVOICE"/>
    <s v="KSY17180129"/>
    <x v="35"/>
    <n v="4970.38"/>
  </r>
  <r>
    <x v="1"/>
    <d v="2017-08-18T00:00:00"/>
    <s v="Dr"/>
    <s v="MR. S. ARACHELVAN"/>
    <s v="GST-TAX INVOICE"/>
    <s v="KSY17180120"/>
    <x v="35"/>
    <n v="459"/>
  </r>
  <r>
    <x v="1"/>
    <d v="2017-08-18T00:00:00"/>
    <s v="Dr"/>
    <s v="H P DZINE &amp; PRINTS PVT LTD."/>
    <s v="GST-TAX INVOICE"/>
    <s v="KSY17180121"/>
    <x v="35"/>
    <n v="587.25"/>
  </r>
  <r>
    <x v="1"/>
    <d v="2017-08-18T00:00:00"/>
    <s v="Dr"/>
    <s v="Mr. Sidharth Talwar"/>
    <s v="GST-TAX INVOICE"/>
    <s v="KSY17180123"/>
    <x v="35"/>
    <n v="445.5"/>
  </r>
  <r>
    <x v="1"/>
    <d v="2017-08-18T00:00:00"/>
    <s v="Dr"/>
    <s v="OIL &amp; NATURAL GAS CORP LTD"/>
    <s v="GST-TAX INVOICE"/>
    <s v="KSY17180124"/>
    <x v="35"/>
    <n v="360"/>
  </r>
  <r>
    <x v="1"/>
    <d v="2017-08-18T00:00:00"/>
    <s v="Cr"/>
    <s v="Indian Refrigeration Co."/>
    <s v="PURCHASE GST"/>
    <s v="124"/>
    <x v="133"/>
    <m/>
  </r>
  <r>
    <x v="1"/>
    <d v="2017-08-18T00:00:00"/>
    <s v="Cr"/>
    <s v="MITSUBISHI ELECTRIC INDIA  PVT. LTD."/>
    <s v="PURCHASE GST"/>
    <s v="125"/>
    <x v="134"/>
    <m/>
  </r>
  <r>
    <x v="1"/>
    <d v="2017-08-19T00:00:00"/>
    <s v="Cr"/>
    <s v="BHAGAT ISHAR DASS &amp; SONS"/>
    <s v="PURCHASE GST"/>
    <s v="126"/>
    <x v="135"/>
    <m/>
  </r>
  <r>
    <x v="1"/>
    <d v="2017-08-19T00:00:00"/>
    <s v="Dr"/>
    <s v="CASH"/>
    <s v="GST-TAX INVOICE"/>
    <s v="KSY17180130"/>
    <x v="35"/>
    <n v="152.55000000000001"/>
  </r>
  <r>
    <x v="1"/>
    <d v="2017-08-19T00:00:00"/>
    <s v="Cr"/>
    <s v="DAIKIN AIRCONDITIONING INDIA (P) LTD"/>
    <s v="PURCHASE GST"/>
    <s v="127"/>
    <x v="136"/>
    <m/>
  </r>
  <r>
    <x v="1"/>
    <d v="2017-08-19T00:00:00"/>
    <s v="Cr"/>
    <s v="DAIKIN AIRCONDITIONING INDIA (P) LTD"/>
    <s v="PURCHASE GST"/>
    <s v="128"/>
    <x v="137"/>
    <m/>
  </r>
  <r>
    <x v="1"/>
    <d v="2017-08-19T00:00:00"/>
    <s v="Cr"/>
    <s v="MAHARAJA REFRIGERATION"/>
    <s v="PURCHASE GST"/>
    <s v="129"/>
    <x v="138"/>
    <m/>
  </r>
  <r>
    <x v="1"/>
    <d v="2017-08-20T00:00:00"/>
    <s v="Cr"/>
    <s v="Sharnam Motor  Services Pvt Ltd"/>
    <s v="Journal"/>
    <s v="615"/>
    <x v="139"/>
    <m/>
  </r>
  <r>
    <x v="1"/>
    <d v="2017-08-21T00:00:00"/>
    <s v="Dr"/>
    <s v="Mr. Brijesh Narain"/>
    <s v="GST-TAX INVOICE"/>
    <s v="KSY17180131"/>
    <x v="35"/>
    <n v="603"/>
  </r>
  <r>
    <x v="1"/>
    <d v="2017-08-21T00:00:00"/>
    <s v="Dr"/>
    <s v="M S ANAND"/>
    <s v="GST-TAX INVOICE"/>
    <s v="KSY17180132"/>
    <x v="35"/>
    <n v="270"/>
  </r>
  <r>
    <x v="1"/>
    <d v="2017-08-21T00:00:00"/>
    <s v="Dr"/>
    <s v="HARJI ENGINEERING WORKS PVT LTD."/>
    <s v="GST-TAX INVOICE"/>
    <s v="KSY17180133"/>
    <x v="35"/>
    <n v="1026"/>
  </r>
  <r>
    <x v="1"/>
    <d v="2017-08-22T00:00:00"/>
    <s v="Dr"/>
    <s v="CAPITAL BUSINESS SYSTEMS LTD."/>
    <s v="GST-TAX INVOICE"/>
    <s v="KSY17180134"/>
    <x v="35"/>
    <n v="3015"/>
  </r>
  <r>
    <x v="1"/>
    <d v="2017-08-22T00:00:00"/>
    <s v="Dr"/>
    <s v="CREDIT CORPORATION"/>
    <s v="GST-TAX INVOICE"/>
    <s v="KSY17180136"/>
    <x v="35"/>
    <n v="202.5"/>
  </r>
  <r>
    <x v="1"/>
    <d v="2017-08-22T00:00:00"/>
    <s v="Dr"/>
    <s v="VISION AVIATION PVT.LTD"/>
    <s v="GST-TAX INVOICE"/>
    <s v="KSY17180135"/>
    <x v="35"/>
    <n v="2089.8000000000002"/>
  </r>
  <r>
    <x v="1"/>
    <d v="2017-08-22T00:00:00"/>
    <s v="Cr"/>
    <s v="DASS REFRIGERATION"/>
    <s v="PURCHASE GST"/>
    <s v="130"/>
    <x v="140"/>
    <m/>
  </r>
  <r>
    <x v="1"/>
    <d v="2017-08-22T00:00:00"/>
    <s v="Cr"/>
    <s v="DASS REFRIGERATION"/>
    <s v="PURCHASE GST"/>
    <s v="131"/>
    <x v="141"/>
    <m/>
  </r>
  <r>
    <x v="1"/>
    <d v="2017-08-22T00:00:00"/>
    <s v="Cr"/>
    <s v="GOEL SALES CORPORATION"/>
    <s v="PURCHASE GST"/>
    <s v="132"/>
    <x v="142"/>
    <m/>
  </r>
  <r>
    <x v="1"/>
    <d v="2017-08-22T00:00:00"/>
    <s v="Cr"/>
    <s v="GOEL SALES CORPORATION"/>
    <s v="PURCHASE GST"/>
    <s v="133"/>
    <x v="143"/>
    <m/>
  </r>
  <r>
    <x v="1"/>
    <d v="2017-08-22T00:00:00"/>
    <s v="Cr"/>
    <s v="AIRTEL MOBILE NO. 9971044667"/>
    <s v="Journal"/>
    <s v="624"/>
    <x v="144"/>
    <m/>
  </r>
  <r>
    <x v="1"/>
    <d v="2017-08-23T00:00:00"/>
    <s v="Dr"/>
    <s v="MR. RAVI OBEROI"/>
    <s v="GST-TAX INVOICE"/>
    <s v="KSY17180139"/>
    <x v="35"/>
    <n v="225"/>
  </r>
  <r>
    <x v="1"/>
    <d v="2017-08-23T00:00:00"/>
    <s v="Cr"/>
    <s v="ALTAIR 7SEAS"/>
    <s v="PURCHASE GST"/>
    <s v="134"/>
    <x v="17"/>
    <m/>
  </r>
  <r>
    <x v="1"/>
    <d v="2017-08-23T00:00:00"/>
    <s v="Cr"/>
    <s v="GOEL SALES CORPORATION"/>
    <s v="PURCHASE GST"/>
    <s v="135"/>
    <x v="145"/>
    <m/>
  </r>
  <r>
    <x v="1"/>
    <d v="2017-08-23T00:00:00"/>
    <s v="Cr"/>
    <s v="DAIKIN AIRCONDITIONING INDIA (P) LTD"/>
    <s v="PURCHASE GST"/>
    <s v="136"/>
    <x v="146"/>
    <m/>
  </r>
  <r>
    <x v="1"/>
    <d v="2017-08-23T00:00:00"/>
    <s v="Cr"/>
    <s v="M M TRADING CO."/>
    <s v="PURCHASE GST"/>
    <s v="137"/>
    <x v="147"/>
    <m/>
  </r>
  <r>
    <x v="1"/>
    <d v="2017-08-24T00:00:00"/>
    <s v="Dr"/>
    <s v="MS. KIRAN MALHOTRA"/>
    <s v="GST-TAX INVOICE"/>
    <s v="KSY17180140"/>
    <x v="35"/>
    <n v="15625.17"/>
  </r>
  <r>
    <x v="1"/>
    <d v="2017-08-24T00:00:00"/>
    <s v="Dr"/>
    <s v="ASHISH &amp; COMPANY"/>
    <s v="GST-TAX INVOICE"/>
    <s v="KSY17180142"/>
    <x v="35"/>
    <n v="245"/>
  </r>
  <r>
    <x v="1"/>
    <d v="2017-08-24T00:00:00"/>
    <s v="Dr"/>
    <s v="ASIM REFRIGERATION"/>
    <s v="GST-TAX INVOICE"/>
    <s v="KSY17180143"/>
    <x v="35"/>
    <n v="262.98"/>
  </r>
  <r>
    <x v="1"/>
    <d v="2017-08-24T00:00:00"/>
    <s v="Cr"/>
    <s v="DAIKIN AIRCONDITIONING INDIA (P) LTD"/>
    <s v="PURCHASE GST"/>
    <s v="138"/>
    <x v="10"/>
    <m/>
  </r>
  <r>
    <x v="1"/>
    <d v="2017-08-24T00:00:00"/>
    <s v="Cr"/>
    <s v="DAIKIN AIRCONDITIONING INDIA (P) LTD"/>
    <s v="PURCHASE GST"/>
    <s v="139"/>
    <x v="148"/>
    <m/>
  </r>
  <r>
    <x v="1"/>
    <d v="2017-08-24T00:00:00"/>
    <s v="Dr"/>
    <s v="SANJIV SAPRA &amp; ASSOCIATES"/>
    <s v="GST-TAX INVOICE"/>
    <s v="KSY17180141"/>
    <x v="35"/>
    <n v="202.5"/>
  </r>
  <r>
    <x v="1"/>
    <d v="2017-08-24T00:00:00"/>
    <s v="Cr"/>
    <s v="AIRTEL RELATIONSHIP NO-14926846"/>
    <s v="Journal"/>
    <s v="631"/>
    <x v="149"/>
    <m/>
  </r>
  <r>
    <x v="1"/>
    <d v="2017-08-26T00:00:00"/>
    <s v="Cr"/>
    <s v="DASS REFRIGERATION"/>
    <s v="PURCHASE GST"/>
    <s v="140"/>
    <x v="150"/>
    <m/>
  </r>
  <r>
    <x v="1"/>
    <d v="2017-08-26T00:00:00"/>
    <s v="Cr"/>
    <s v="DAIKIN AIRCONDITIONING INDIA (P) LTD"/>
    <s v="PURCHASE GST"/>
    <s v="141"/>
    <x v="151"/>
    <m/>
  </r>
  <r>
    <x v="1"/>
    <d v="2017-08-27T00:00:00"/>
    <s v="Cr"/>
    <s v="AIRTEL RELATIONSHIP 10297178"/>
    <s v="Journal"/>
    <s v="644"/>
    <x v="152"/>
    <m/>
  </r>
  <r>
    <x v="1"/>
    <d v="2017-08-27T00:00:00"/>
    <s v="Cr"/>
    <s v="AIRTEL RELATIONSHIP NO-10297175"/>
    <s v="Journal"/>
    <s v="645"/>
    <x v="153"/>
    <m/>
  </r>
  <r>
    <x v="1"/>
    <d v="2017-08-27T00:00:00"/>
    <s v="Cr"/>
    <s v="AIRTEL RELATIONSHIP NO-10297176"/>
    <s v="Journal"/>
    <s v="646"/>
    <x v="154"/>
    <m/>
  </r>
  <r>
    <x v="1"/>
    <d v="2017-08-28T00:00:00"/>
    <s v="Dr"/>
    <s v="MR. GAURAV AGGARWAL&quot;"/>
    <s v="GST-TAX INVOICE"/>
    <s v="KSY17180146"/>
    <x v="35"/>
    <n v="6144.7"/>
  </r>
  <r>
    <x v="1"/>
    <d v="2017-08-28T00:00:00"/>
    <s v="Dr"/>
    <s v="SHUGAN CHANDRA KOTHARI TRUST"/>
    <s v="GST-TAX INVOICE"/>
    <s v="KSY17180147"/>
    <x v="35"/>
    <n v="56437.51"/>
  </r>
  <r>
    <x v="1"/>
    <d v="2017-08-28T00:00:00"/>
    <s v="Dr"/>
    <s v="APTECH LTD"/>
    <s v="GST-TAX INVOICE"/>
    <s v="KSY17180149"/>
    <x v="35"/>
    <n v="130.5"/>
  </r>
  <r>
    <x v="1"/>
    <d v="2017-08-28T00:00:00"/>
    <s v="Cr"/>
    <s v="DAIKIN AIRCONDITIONING INDIA (P) LTD"/>
    <s v="PURCHASE GST"/>
    <s v="143"/>
    <x v="155"/>
    <m/>
  </r>
  <r>
    <x v="1"/>
    <d v="2017-08-28T00:00:00"/>
    <s v="Cr"/>
    <s v="DAIKIN AIRCONDITIONING INDIA (P) LTD"/>
    <s v="PURCHASE GST"/>
    <s v="144"/>
    <x v="156"/>
    <m/>
  </r>
  <r>
    <x v="1"/>
    <d v="2017-08-28T00:00:00"/>
    <s v="Cr"/>
    <s v="Y.P.TRADING CO."/>
    <s v="PURCHASE GST"/>
    <s v="145"/>
    <x v="157"/>
    <m/>
  </r>
  <r>
    <x v="1"/>
    <d v="2017-08-29T00:00:00"/>
    <s v="Dr"/>
    <s v="SHUGAN CHANDRA KOTHARI TRUST"/>
    <s v="GST-TAX INVOICE"/>
    <s v="KSY17180150"/>
    <x v="35"/>
    <n v="9800"/>
  </r>
  <r>
    <x v="1"/>
    <d v="2017-08-29T00:00:00"/>
    <s v="Dr"/>
    <s v="MR. JS BIR"/>
    <s v="GST-TAX INVOICE"/>
    <s v="KSY17180151"/>
    <x v="35"/>
    <n v="479.85"/>
  </r>
  <r>
    <x v="1"/>
    <d v="2017-08-29T00:00:00"/>
    <s v="Dr"/>
    <s v="NARANGS INTERNATIONAL HOTEL PVT. LTD."/>
    <s v="GST-TAX INVOICE"/>
    <s v="KSY17180153"/>
    <x v="35"/>
    <n v="4245"/>
  </r>
  <r>
    <x v="1"/>
    <d v="2017-08-29T00:00:00"/>
    <s v="Dr"/>
    <s v="Pearl Pariwar Ltd"/>
    <s v="GST-TAX INVOICE"/>
    <s v="KSY17180154"/>
    <x v="35"/>
    <n v="915.8"/>
  </r>
  <r>
    <x v="1"/>
    <d v="2017-08-29T00:00:00"/>
    <s v="Cr"/>
    <s v="SUNRISE SALES(INDIA)"/>
    <s v="PURCHASE GST"/>
    <s v="146"/>
    <x v="158"/>
    <m/>
  </r>
  <r>
    <x v="1"/>
    <d v="2017-08-30T00:00:00"/>
    <s v="Dr"/>
    <s v="MR. JAIN"/>
    <s v="GST-TAX INVOICE"/>
    <s v="KSY17180155"/>
    <x v="35"/>
    <n v="236.44"/>
  </r>
  <r>
    <x v="1"/>
    <d v="2017-08-30T00:00:00"/>
    <s v="Dr"/>
    <s v="IST TECHNOLOGY INFRASTRUCTURE PRIVATE LIMITED"/>
    <s v="GST-TAX INVOICE"/>
    <s v="KSY17180157"/>
    <x v="35"/>
    <n v="742.5"/>
  </r>
  <r>
    <x v="1"/>
    <d v="2017-08-30T00:00:00"/>
    <s v="Cr"/>
    <s v="DAIKIN AIRCONDITIONING INDIA (P) LTD"/>
    <s v="PURCHASE GST"/>
    <s v="2"/>
    <x v="159"/>
    <m/>
  </r>
  <r>
    <x v="1"/>
    <d v="2017-08-30T00:00:00"/>
    <s v="Cr"/>
    <s v="DAIKIN AIRCONDITIONING INDIA (P) LTD"/>
    <s v="PURCHASE GST"/>
    <s v="147"/>
    <x v="160"/>
    <m/>
  </r>
  <r>
    <x v="1"/>
    <d v="2017-08-30T00:00:00"/>
    <s v="Cr"/>
    <s v="DAIKIN AIRCONDITIONING INDIA (P) LTD"/>
    <s v="PURCHASE GST"/>
    <s v="148"/>
    <x v="161"/>
    <m/>
  </r>
  <r>
    <x v="1"/>
    <d v="2017-08-30T00:00:00"/>
    <s v="Cr"/>
    <s v="KARANS ELECTRONICS &amp; ELECTRICALS"/>
    <s v="PURCHASE GST"/>
    <s v="149"/>
    <x v="162"/>
    <m/>
  </r>
  <r>
    <x v="1"/>
    <d v="2017-08-30T00:00:00"/>
    <s v="Cr"/>
    <s v="VISHNU ENGINEERS"/>
    <s v="PURCHASE GST"/>
    <s v="150"/>
    <x v="163"/>
    <m/>
  </r>
  <r>
    <x v="1"/>
    <d v="2017-08-31T00:00:00"/>
    <s v="Dr"/>
    <s v="AVENGERS RAYS SOLAR PRIVATE LIMITED"/>
    <s v="GST-TAX INVOICE"/>
    <s v="KSY17180158"/>
    <x v="35"/>
    <n v="202.5"/>
  </r>
  <r>
    <x v="1"/>
    <d v="2017-08-31T00:00:00"/>
    <s v="Dr"/>
    <s v="AHUJASONS SHAWLWALE PVT LTD.(MAIN)"/>
    <s v="GST-TAX INVOICE"/>
    <s v="KSY17180159"/>
    <x v="35"/>
    <n v="202.5"/>
  </r>
  <r>
    <x v="1"/>
    <d v="2017-08-31T00:00:00"/>
    <s v="Dr"/>
    <s v="KOLD PUNDIT"/>
    <s v="GST-TAX INVOICE"/>
    <s v="KSY17180160"/>
    <x v="35"/>
    <n v="1172.78"/>
  </r>
  <r>
    <x v="1"/>
    <d v="2017-08-31T00:00:00"/>
    <s v="Dr"/>
    <s v="DUTT &amp; MENON"/>
    <s v="GST-TAX INVOICE"/>
    <s v="KSY17180161"/>
    <x v="35"/>
    <n v="2562.1999999999998"/>
  </r>
  <r>
    <x v="1"/>
    <d v="2017-08-31T00:00:00"/>
    <s v="Cr"/>
    <s v="S.B INTERNATIONAL"/>
    <s v="Journal"/>
    <s v="654"/>
    <x v="164"/>
    <m/>
  </r>
  <r>
    <x v="1"/>
    <d v="2017-08-31T00:00:00"/>
    <s v="Cr"/>
    <s v="AGGARWAL GASES"/>
    <s v="PURCHASE GST"/>
    <s v="151"/>
    <x v="165"/>
    <m/>
  </r>
  <r>
    <x v="1"/>
    <d v="2017-08-31T00:00:00"/>
    <s v="Cr"/>
    <s v="DASS REFRIGERATION"/>
    <s v="PURCHASE GST"/>
    <s v="152"/>
    <x v="166"/>
    <m/>
  </r>
  <r>
    <x v="2"/>
    <d v="2017-09-01T00:00:00"/>
    <s v="Dr"/>
    <s v="CASH"/>
    <s v="GST-TAX INVOICE"/>
    <s v="KSY17180163"/>
    <x v="35"/>
    <n v="38.159999999999997"/>
  </r>
  <r>
    <x v="2"/>
    <d v="2017-09-01T00:00:00"/>
    <s v="Cr"/>
    <s v="AIRCON REFRIGERATION COMPANY."/>
    <s v="PURCHASE GST"/>
    <s v="153"/>
    <x v="167"/>
    <m/>
  </r>
  <r>
    <x v="2"/>
    <d v="2017-09-01T00:00:00"/>
    <s v="Cr"/>
    <s v="THE REFRIGERATION HOUSE"/>
    <s v="PURCHASE GST"/>
    <s v="154"/>
    <x v="168"/>
    <m/>
  </r>
  <r>
    <x v="2"/>
    <d v="2017-09-01T00:00:00"/>
    <s v="Cr"/>
    <s v="DAIKIN AIRCONDITIONING INDIA (P) LTD"/>
    <s v="PURCHASE GST"/>
    <s v="155"/>
    <x v="70"/>
    <m/>
  </r>
  <r>
    <x v="2"/>
    <d v="2017-09-01T00:00:00"/>
    <s v="Cr"/>
    <s v="INTERNATIONAL AUTO INDIA"/>
    <s v="Journal"/>
    <s v="658"/>
    <x v="169"/>
    <m/>
  </r>
  <r>
    <x v="2"/>
    <d v="2017-09-01T00:00:00"/>
    <s v="Cr"/>
    <s v="TRINITY TRADING HOUSE"/>
    <s v="PURCHASE GST"/>
    <s v="156"/>
    <x v="170"/>
    <m/>
  </r>
  <r>
    <x v="2"/>
    <d v="2017-09-02T00:00:00"/>
    <s v="Dr"/>
    <s v="KOLD PUNDIT"/>
    <s v="GST-TAX INVOICE"/>
    <s v="KSY17180165"/>
    <x v="35"/>
    <n v="180"/>
  </r>
  <r>
    <x v="2"/>
    <d v="2017-09-02T00:00:00"/>
    <s v="Dr"/>
    <s v="KOLD PUNDIT"/>
    <s v="GST-TAX INVOICE"/>
    <s v="KSY17180166"/>
    <x v="35"/>
    <n v="408.51"/>
  </r>
  <r>
    <x v="2"/>
    <d v="2017-09-02T00:00:00"/>
    <s v="Dr"/>
    <s v="PREM NATH DIESELS PVT LTD"/>
    <s v="GST-TAX INVOICE"/>
    <s v="KSY17180167"/>
    <x v="35"/>
    <n v="4125.3900000000003"/>
  </r>
  <r>
    <x v="2"/>
    <d v="2017-09-02T00:00:00"/>
    <s v="Dr"/>
    <s v="AVENGERS RAYS SOLAR PRIVATE LIMITED"/>
    <s v="GST-TAX INVOICE"/>
    <s v="KSY17180164"/>
    <x v="35"/>
    <n v="184.5"/>
  </r>
  <r>
    <x v="2"/>
    <d v="2017-09-02T00:00:00"/>
    <s v="Cr"/>
    <s v="ALTAIR 7SEAS"/>
    <s v="PURCHASE GST"/>
    <s v="157"/>
    <x v="171"/>
    <m/>
  </r>
  <r>
    <x v="2"/>
    <d v="2017-09-02T00:00:00"/>
    <s v="Cr"/>
    <s v="EMX MOTOR NECESSITIES"/>
    <s v="PURCHASE GST"/>
    <s v="158"/>
    <x v="36"/>
    <m/>
  </r>
  <r>
    <x v="2"/>
    <d v="2017-09-02T00:00:00"/>
    <s v="Cr"/>
    <s v="INTERNATIONAL AUTO INDIA"/>
    <s v="Journal"/>
    <s v="677"/>
    <x v="172"/>
    <m/>
  </r>
  <r>
    <x v="2"/>
    <d v="2017-09-02T00:00:00"/>
    <s v="Cr"/>
    <s v="NATIONAL STORAGE SYSTEM"/>
    <s v="PURCHASE GST"/>
    <s v="159"/>
    <x v="173"/>
    <m/>
  </r>
  <r>
    <x v="2"/>
    <d v="2017-09-04T00:00:00"/>
    <s v="Dr"/>
    <s v="DAIKIN AIRCONDITIONING INDIA (P) LTD-DR"/>
    <s v="GST-TAX INVOICE"/>
    <s v="KSY17180176"/>
    <x v="35"/>
    <n v="972"/>
  </r>
  <r>
    <x v="2"/>
    <d v="2017-09-04T00:00:00"/>
    <s v="Dr"/>
    <s v="DAIKIN AIRCONDITIONING INDIA (P) LTD-DR"/>
    <s v="GST-TAX INVOICE"/>
    <s v="KSY17180168"/>
    <x v="35"/>
    <n v="2016"/>
  </r>
  <r>
    <x v="2"/>
    <d v="2017-09-04T00:00:00"/>
    <s v="Dr"/>
    <s v="DAIKIN AIRCONDITIONING INDIA (P) LTD-DR"/>
    <s v="GST-TAX INVOICE"/>
    <s v="KSY17180169"/>
    <x v="35"/>
    <n v="563.4"/>
  </r>
  <r>
    <x v="2"/>
    <d v="2017-09-04T00:00:00"/>
    <s v="Dr"/>
    <s v="DAIKIN AIRCONDITIONING INDIA (P) LTD-DR"/>
    <s v="GST-TAX INVOICE"/>
    <s v="KSY17180170"/>
    <x v="35"/>
    <n v="848.7"/>
  </r>
  <r>
    <x v="2"/>
    <d v="2017-09-04T00:00:00"/>
    <s v="Dr"/>
    <s v="DAIKIN AIRCONDITIONING INDIA (P) LTD-DR"/>
    <s v="GST-TAX INVOICE"/>
    <s v="KSY17180171"/>
    <x v="35"/>
    <n v="1363.5"/>
  </r>
  <r>
    <x v="2"/>
    <d v="2017-09-04T00:00:00"/>
    <s v="Dr"/>
    <s v="DAIKIN AIRCONDITIONING INDIA (P) LTD-DR"/>
    <s v="GST-TAX INVOICE"/>
    <s v="KSY17180172"/>
    <x v="35"/>
    <n v="72"/>
  </r>
  <r>
    <x v="2"/>
    <d v="2017-09-04T00:00:00"/>
    <s v="Dr"/>
    <s v="DAIKIN AIRCONDITIONING INDIA (P) LTD-DR"/>
    <s v="GST-TAX INVOICE"/>
    <s v="KSY17180173"/>
    <x v="35"/>
    <n v="1493.1"/>
  </r>
  <r>
    <x v="2"/>
    <d v="2017-09-04T00:00:00"/>
    <s v="Dr"/>
    <s v="DAIKIN AIRCONDITIONING INDIA (P) LTD-DR"/>
    <s v="GST-TAX INVOICE"/>
    <s v="KSY17180174"/>
    <x v="35"/>
    <n v="1134"/>
  </r>
  <r>
    <x v="2"/>
    <d v="2017-09-04T00:00:00"/>
    <s v="Dr"/>
    <s v="DAIKIN AIRCONDITIONING INDIA (P) LTD-DR"/>
    <s v="GST-TAX INVOICE"/>
    <s v="KSY17180175"/>
    <x v="35"/>
    <n v="6048"/>
  </r>
  <r>
    <x v="2"/>
    <d v="2017-09-04T00:00:00"/>
    <s v="Cr"/>
    <s v="SHRI BALAJI ELECTRICALS PAINTS &amp; H/W STORE"/>
    <s v="PURCHASE GST"/>
    <s v="160"/>
    <x v="174"/>
    <m/>
  </r>
  <r>
    <x v="2"/>
    <d v="2017-09-05T00:00:00"/>
    <s v="Dr"/>
    <s v="M/S, DISCOUNT STORE SHIVAM"/>
    <s v="GST-TAX INVOICE"/>
    <s v="KSY17180191"/>
    <x v="35"/>
    <n v="7474.59"/>
  </r>
  <r>
    <x v="2"/>
    <d v="2017-09-05T00:00:00"/>
    <s v="Dr"/>
    <s v="ASIM REFRIGERATION"/>
    <s v="GST-TAX INVOICE"/>
    <s v="KSY17180192"/>
    <x v="35"/>
    <n v="3406.2"/>
  </r>
  <r>
    <x v="2"/>
    <d v="2017-09-05T00:00:00"/>
    <s v="Dr"/>
    <s v="DAIKIN AIRCONDITIONING INDIA (P) LTD-DR"/>
    <s v="GST-TAX INVOICE"/>
    <s v="KSY17180177"/>
    <x v="35"/>
    <n v="1247.4000000000001"/>
  </r>
  <r>
    <x v="2"/>
    <d v="2017-09-05T00:00:00"/>
    <s v="Dr"/>
    <s v="DAIKIN AIRCONDITIONING INDIA (P) LTD-DR"/>
    <s v="GST-TAX INVOICE"/>
    <s v="KSY17180178"/>
    <x v="35"/>
    <n v="2070"/>
  </r>
  <r>
    <x v="2"/>
    <d v="2017-09-05T00:00:00"/>
    <s v="Dr"/>
    <s v="DAIKIN AIRCONDITIONING INDIA (P) LTD-DR"/>
    <s v="GST-TAX INVOICE"/>
    <s v="KSY17180179"/>
    <x v="35"/>
    <n v="2494.8000000000002"/>
  </r>
  <r>
    <x v="2"/>
    <d v="2017-09-05T00:00:00"/>
    <s v="Dr"/>
    <s v="DAIKIN AIRCONDITIONING INDIA (P) LTD-DR"/>
    <s v="GST-TAX INVOICE"/>
    <s v="KSY17180180"/>
    <x v="35"/>
    <n v="1871.1"/>
  </r>
  <r>
    <x v="2"/>
    <d v="2017-09-05T00:00:00"/>
    <s v="Dr"/>
    <s v="DAIKIN AIRCONDITIONING INDIA (P) LTD-DR"/>
    <s v="GST-TAX INVOICE"/>
    <s v="KSY17180181"/>
    <x v="35"/>
    <n v="2494.8000000000002"/>
  </r>
  <r>
    <x v="2"/>
    <d v="2017-09-05T00:00:00"/>
    <s v="Dr"/>
    <s v="DAIKIN AIRCONDITIONING INDIA (P) LTD-DR"/>
    <s v="GST-TAX INVOICE"/>
    <s v="KSY17180182"/>
    <x v="35"/>
    <n v="2807.1"/>
  </r>
  <r>
    <x v="2"/>
    <d v="2017-09-05T00:00:00"/>
    <s v="Dr"/>
    <s v="DAIKIN AIRCONDITIONING INDIA (P) LTD-DR"/>
    <s v="GST-TAX INVOICE"/>
    <s v="KSY17180183"/>
    <x v="35"/>
    <n v="2183.4"/>
  </r>
  <r>
    <x v="2"/>
    <d v="2017-09-05T00:00:00"/>
    <s v="Dr"/>
    <s v="DAIKIN AIRCONDITIONING INDIA (P) LTD-DR"/>
    <s v="GST-TAX INVOICE"/>
    <s v="KSY17180184"/>
    <x v="35"/>
    <n v="9452.7000000000007"/>
  </r>
  <r>
    <x v="2"/>
    <d v="2017-09-05T00:00:00"/>
    <s v="Dr"/>
    <s v="AHUJASONS SHAWLWALE PVT LTD.(MAIN)"/>
    <s v="GST-TAX INVOICE"/>
    <s v="KSY17180185"/>
    <x v="35"/>
    <n v="112.5"/>
  </r>
  <r>
    <x v="2"/>
    <d v="2017-09-05T00:00:00"/>
    <s v="Dr"/>
    <s v="DAIKIN AIRCONDITIONING INDIA (P) LTD-DR"/>
    <s v="GST-TAX INVOICE"/>
    <s v="KSY17180186"/>
    <x v="35"/>
    <n v="997.38"/>
  </r>
  <r>
    <x v="2"/>
    <d v="2017-09-05T00:00:00"/>
    <s v="Dr"/>
    <s v="DAIKIN AIRCONDITIONING INDIA (P) LTD-DR"/>
    <s v="GST-TAX INVOICE"/>
    <s v="KSY17180187"/>
    <x v="35"/>
    <n v="2838.78"/>
  </r>
  <r>
    <x v="2"/>
    <d v="2017-09-05T00:00:00"/>
    <s v="Dr"/>
    <s v="DAIKIN AIRCONDITIONING INDIA (P) LTD-DR"/>
    <s v="GST-TAX INVOICE"/>
    <s v="KSY17180188"/>
    <x v="35"/>
    <n v="88.29"/>
  </r>
  <r>
    <x v="2"/>
    <d v="2017-09-05T00:00:00"/>
    <s v="Dr"/>
    <s v="DAIKIN AIRCONDITIONING INDIA (P) LTD-DR"/>
    <s v="GST-TAX INVOICE"/>
    <s v="KSY17180189"/>
    <x v="35"/>
    <n v="404.19"/>
  </r>
  <r>
    <x v="2"/>
    <d v="2017-09-05T00:00:00"/>
    <s v="Dr"/>
    <s v="DAIKIN AIRCONDITIONING INDIA (P) LTD-DR"/>
    <s v="GST-TAX INVOICE"/>
    <s v="KSY17180190"/>
    <x v="35"/>
    <n v="3399.84"/>
  </r>
  <r>
    <x v="2"/>
    <d v="2017-09-05T00:00:00"/>
    <s v="Cr"/>
    <s v="DAIKIN AIRCONDITIONING INDIA (P) LTD"/>
    <s v="PURCHASE GST"/>
    <s v="161"/>
    <x v="175"/>
    <m/>
  </r>
  <r>
    <x v="2"/>
    <d v="2017-09-05T00:00:00"/>
    <s v="Cr"/>
    <s v="NEXUS POWER SYSTEMS"/>
    <s v="Journal"/>
    <s v="695"/>
    <x v="126"/>
    <m/>
  </r>
  <r>
    <x v="2"/>
    <d v="2017-09-05T00:00:00"/>
    <s v="Cr"/>
    <s v="NATIONAL STORAGE SYSTEM"/>
    <s v="PURCHASE GST"/>
    <s v="162"/>
    <x v="176"/>
    <m/>
  </r>
  <r>
    <x v="2"/>
    <d v="2017-09-06T00:00:00"/>
    <s v="Dr"/>
    <s v="M/S, DISCOUNT STORE SHIVAM"/>
    <s v="GST-TAX INVOICE"/>
    <s v="KSY17180195"/>
    <x v="35"/>
    <n v="1463.79"/>
  </r>
  <r>
    <x v="2"/>
    <d v="2017-09-06T00:00:00"/>
    <s v="Dr"/>
    <s v="MRS. MEENA SETHI"/>
    <s v="GST-TAX INVOICE"/>
    <s v="KSY17180193"/>
    <x v="35"/>
    <n v="519"/>
  </r>
  <r>
    <x v="2"/>
    <d v="2017-09-06T00:00:00"/>
    <s v="Cr"/>
    <s v="DAIKIN AIRCONDITIONING INDIA (P) LTD"/>
    <s v="PURCHASE GST"/>
    <s v="163"/>
    <x v="177"/>
    <m/>
  </r>
  <r>
    <x v="2"/>
    <d v="2017-09-06T00:00:00"/>
    <s v="Cr"/>
    <s v="DAIKIN AIRCONDITIONING INDIA (P) LTD"/>
    <s v="PURCHASE GST"/>
    <s v="164"/>
    <x v="178"/>
    <m/>
  </r>
  <r>
    <x v="2"/>
    <d v="2017-09-06T00:00:00"/>
    <s v="Cr"/>
    <s v="DAIKIN AIRCONDITIONING INDIA (P) LTD"/>
    <s v="PURCHASE GST"/>
    <s v="165"/>
    <x v="179"/>
    <m/>
  </r>
  <r>
    <x v="2"/>
    <d v="2017-09-06T00:00:00"/>
    <s v="Cr"/>
    <s v="DAIKIN AIRCONDITIONING INDIA (P) LTD"/>
    <s v="PURCHASE GST"/>
    <s v="166"/>
    <x v="180"/>
    <m/>
  </r>
  <r>
    <x v="2"/>
    <d v="2017-09-06T00:00:00"/>
    <s v="Cr"/>
    <s v="DAIKIN AIRCONDITIONING INDIA (P) LTD"/>
    <s v="PURCHASE GST"/>
    <s v="167"/>
    <x v="181"/>
    <m/>
  </r>
  <r>
    <x v="2"/>
    <d v="2017-09-06T00:00:00"/>
    <s v="Cr"/>
    <s v="AIRTEL RELATIONSHIP NO-10297177"/>
    <s v="Journal"/>
    <s v="696"/>
    <x v="11"/>
    <m/>
  </r>
  <r>
    <x v="2"/>
    <d v="2017-09-06T00:00:00"/>
    <s v="Cr"/>
    <s v="AIRTEL RELATIONSHIP NO-10297184"/>
    <s v="Journal"/>
    <s v="697"/>
    <x v="11"/>
    <m/>
  </r>
  <r>
    <x v="2"/>
    <d v="2017-09-06T00:00:00"/>
    <s v="Cr"/>
    <s v="Y.P.TRADING CO."/>
    <s v="PURCHASE GST"/>
    <s v="168"/>
    <x v="182"/>
    <m/>
  </r>
  <r>
    <x v="2"/>
    <d v="2017-09-07T00:00:00"/>
    <s v="Dr"/>
    <s v="BHARTIYA JANTA PARTY"/>
    <s v="GST-TAX INVOICE"/>
    <s v="KSY17180196"/>
    <x v="35"/>
    <n v="10677.96"/>
  </r>
  <r>
    <x v="2"/>
    <d v="2017-09-07T00:00:00"/>
    <s v="Dr"/>
    <s v="CASH"/>
    <s v="GST-TAX INVOICE"/>
    <s v="KSY17180197"/>
    <x v="35"/>
    <n v="20.72"/>
  </r>
  <r>
    <x v="2"/>
    <d v="2017-09-07T00:00:00"/>
    <s v="Cr"/>
    <s v="SHRI BALAJI AGENCIES"/>
    <s v="Journal"/>
    <s v="703"/>
    <x v="183"/>
    <m/>
  </r>
  <r>
    <x v="2"/>
    <d v="2017-09-08T00:00:00"/>
    <s v="Dr"/>
    <s v="SHUGAN CHANDRA KOTHARI TRUST"/>
    <s v="GST-TAX INVOICE"/>
    <s v="KSY17180199"/>
    <x v="35"/>
    <n v="21754.69"/>
  </r>
  <r>
    <x v="2"/>
    <d v="2017-09-08T00:00:00"/>
    <s v="Dr"/>
    <s v="MR. JITENDER KUMAR RAKYAN"/>
    <s v="GST-TAX INVOICE"/>
    <s v="KSY17180200"/>
    <x v="35"/>
    <n v="5031.25"/>
  </r>
  <r>
    <x v="2"/>
    <d v="2017-09-08T00:00:00"/>
    <s v="Dr"/>
    <s v="WHITE WINDOWS INFRASTRUCTURE (P) LTD."/>
    <s v="GST-TAX INVOICE"/>
    <s v="KSY17180201"/>
    <x v="35"/>
    <n v="28656.26"/>
  </r>
  <r>
    <x v="2"/>
    <d v="2017-09-08T00:00:00"/>
    <s v="Dr"/>
    <s v="EPICURIAN FOODS PVT. LTD."/>
    <s v="GST-TAX INVOICE"/>
    <s v="KSY17180202"/>
    <x v="35"/>
    <n v="10412.5"/>
  </r>
  <r>
    <x v="2"/>
    <d v="2017-09-08T00:00:00"/>
    <s v="Cr"/>
    <s v="PUNEET AIRCON"/>
    <s v="PURCHASE GST"/>
    <s v="169"/>
    <x v="184"/>
    <m/>
  </r>
  <r>
    <x v="2"/>
    <d v="2017-09-08T00:00:00"/>
    <s v="Cr"/>
    <s v="Y.P.TRADING CO."/>
    <s v="PURCHASE GST"/>
    <s v="170"/>
    <x v="185"/>
    <m/>
  </r>
  <r>
    <x v="2"/>
    <d v="2017-09-09T00:00:00"/>
    <s v="Dr"/>
    <s v="MR.SURENDER MAHAJAN"/>
    <s v="GST-TAX INVOICE"/>
    <s v="KSY17180203"/>
    <x v="35"/>
    <n v="7546.88"/>
  </r>
  <r>
    <x v="2"/>
    <d v="2017-09-09T00:00:00"/>
    <s v="Dr"/>
    <s v="MS. SUMAN KHANNA"/>
    <s v="GST-TAX INVOICE"/>
    <s v="KSY17180205"/>
    <x v="35"/>
    <n v="405"/>
  </r>
  <r>
    <x v="2"/>
    <d v="2017-09-09T00:00:00"/>
    <s v="Dr"/>
    <s v="Eastern Leather Products Pvt. Ltd."/>
    <s v="GST-TAX INVOICE"/>
    <s v="KSY17180206"/>
    <x v="35"/>
    <n v="209.97"/>
  </r>
  <r>
    <x v="2"/>
    <d v="2017-09-09T00:00:00"/>
    <s v="Cr"/>
    <s v="DAIKIN AIRCONDITIONING INDIA (P) LTD"/>
    <s v="PURCHASE GST"/>
    <s v="171"/>
    <x v="186"/>
    <m/>
  </r>
  <r>
    <x v="2"/>
    <d v="2017-09-09T00:00:00"/>
    <s v="Cr"/>
    <s v="KARANS ELECTRONICS &amp; ELECTRICALS"/>
    <s v="PURCHASE GST"/>
    <s v="172"/>
    <x v="187"/>
    <m/>
  </r>
  <r>
    <x v="2"/>
    <d v="2017-09-09T00:00:00"/>
    <s v="Cr"/>
    <s v="AIRNET"/>
    <s v="PURCHASE GST"/>
    <s v="173"/>
    <x v="188"/>
    <m/>
  </r>
  <r>
    <x v="2"/>
    <d v="2017-09-09T00:00:00"/>
    <s v="Cr"/>
    <s v="The Hardware Solution"/>
    <s v="PURCHASE GST"/>
    <s v="174"/>
    <x v="189"/>
    <m/>
  </r>
  <r>
    <x v="2"/>
    <d v="2017-09-09T00:00:00"/>
    <s v="Cr"/>
    <s v="M/S GARG WOODS"/>
    <s v="PURCHASE GST"/>
    <s v="175"/>
    <x v="190"/>
    <m/>
  </r>
  <r>
    <x v="2"/>
    <d v="2017-09-11T00:00:00"/>
    <s v="Dr"/>
    <s v="M/S, JULIAN INVESTMENT PVT. LTD."/>
    <s v="GST-TAX INVOICE"/>
    <s v="KSY17180208"/>
    <x v="35"/>
    <n v="6496.88"/>
  </r>
  <r>
    <x v="2"/>
    <d v="2017-09-11T00:00:00"/>
    <s v="Dr"/>
    <s v="VIPASHA CONSULTANT PVT. LTD."/>
    <s v="GST-TAX INVOICE"/>
    <s v="KSY17180210"/>
    <x v="35"/>
    <n v="225"/>
  </r>
  <r>
    <x v="2"/>
    <d v="2017-09-11T00:00:00"/>
    <s v="Dr"/>
    <s v="NARANGS INTERNATIONAL HOTEL PVT. LTD."/>
    <s v="GST-TAX INVOICE"/>
    <s v="KSY17180211"/>
    <x v="35"/>
    <n v="8254.9599999999991"/>
  </r>
  <r>
    <x v="2"/>
    <d v="2017-09-11T00:00:00"/>
    <s v="Dr"/>
    <s v="P&amp;A LAW OFFICE"/>
    <s v="GST-TAX INVOICE"/>
    <s v="KSY17180212"/>
    <x v="35"/>
    <n v="13648.5"/>
  </r>
  <r>
    <x v="2"/>
    <d v="2017-09-11T00:00:00"/>
    <s v="Cr"/>
    <s v="ELECTRO ENTERPRISES( SDA )"/>
    <s v="PURCHASE GST"/>
    <s v="176"/>
    <x v="191"/>
    <m/>
  </r>
  <r>
    <x v="2"/>
    <d v="2017-09-11T00:00:00"/>
    <s v="Cr"/>
    <s v="DAIKIN AIRCONDITIONING INDIA (P) LTD"/>
    <s v="PURCHASE GST"/>
    <s v="177"/>
    <x v="192"/>
    <m/>
  </r>
  <r>
    <x v="2"/>
    <d v="2017-09-11T00:00:00"/>
    <s v="Cr"/>
    <s v="MAHARAJA REFRIGERATION"/>
    <s v="PURCHASE GST"/>
    <s v="178"/>
    <x v="193"/>
    <m/>
  </r>
  <r>
    <x v="2"/>
    <d v="2017-09-11T00:00:00"/>
    <s v="Cr"/>
    <s v="JIO NUMBER 7678469089"/>
    <s v="Journal"/>
    <s v="730"/>
    <x v="194"/>
    <m/>
  </r>
  <r>
    <x v="2"/>
    <d v="2017-09-11T00:00:00"/>
    <s v="Cr"/>
    <s v="Jio Number 8700583902"/>
    <s v="Journal"/>
    <s v="731"/>
    <x v="194"/>
    <m/>
  </r>
  <r>
    <x v="2"/>
    <d v="2017-09-11T00:00:00"/>
    <s v="Cr"/>
    <s v="UNITED INDIA INSURANCE CO. LTD."/>
    <s v="Journal"/>
    <s v="732"/>
    <x v="195"/>
    <m/>
  </r>
  <r>
    <x v="2"/>
    <d v="2017-09-12T00:00:00"/>
    <s v="Dr"/>
    <s v="DAIKIN AIRCONDITIONING INDIA (P) LTD-DR"/>
    <s v="GST-TAX INVOICE"/>
    <s v="KSY17180213"/>
    <x v="35"/>
    <n v="2186.1"/>
  </r>
  <r>
    <x v="2"/>
    <d v="2017-09-12T00:00:00"/>
    <s v="Dr"/>
    <s v="SHUGAN CHANDRA KOTHARI TRUST"/>
    <s v="GST-TAX INVOICE"/>
    <s v="KSY17180215"/>
    <x v="35"/>
    <n v="18112.5"/>
  </r>
  <r>
    <x v="2"/>
    <d v="2017-09-12T00:00:00"/>
    <s v="Dr"/>
    <s v="M/S, JULIAN INVESTMENT PVT. LTD."/>
    <s v="GST-TAX INVOICE"/>
    <s v="KSY17180216"/>
    <x v="35"/>
    <n v="1103.8499999999999"/>
  </r>
  <r>
    <x v="2"/>
    <d v="2017-09-12T00:00:00"/>
    <s v="Cr"/>
    <s v="PARASMANI TUBES"/>
    <s v="PURCHASE GST"/>
    <s v="179"/>
    <x v="196"/>
    <m/>
  </r>
  <r>
    <x v="2"/>
    <d v="2017-09-13T00:00:00"/>
    <s v="Dr"/>
    <s v="ORIENTAL STRUCTURAL ENGINEERS PRIVATE LIMITED"/>
    <s v="GST-TAX INVOICE"/>
    <s v="KSY17180217"/>
    <x v="35"/>
    <n v="132.71"/>
  </r>
  <r>
    <x v="2"/>
    <d v="2017-09-13T00:00:00"/>
    <s v="Dr"/>
    <s v="LUTHRA &amp; LUTHRA LAW OFFICES NEW DELHI"/>
    <s v="GST-TAX INVOICE"/>
    <s v="KSY17180218"/>
    <x v="35"/>
    <n v="4661.05"/>
  </r>
  <r>
    <x v="2"/>
    <d v="2017-09-13T00:00:00"/>
    <s v="Dr"/>
    <s v="CASH"/>
    <s v="GST-TAX INVOICE"/>
    <s v="KSY17180219"/>
    <x v="35"/>
    <n v="78.599999999999994"/>
  </r>
  <r>
    <x v="2"/>
    <d v="2017-09-13T00:00:00"/>
    <s v="Dr"/>
    <s v="CASH"/>
    <s v="GST-TAX INVOICE"/>
    <s v="KSY17180220"/>
    <x v="35"/>
    <n v="78.599999999999994"/>
  </r>
  <r>
    <x v="2"/>
    <d v="2017-09-13T00:00:00"/>
    <s v="Cr"/>
    <s v="DAIKIN AIRCONDITIONING INDIA (P) LTD"/>
    <s v="PURCHASE GST"/>
    <s v="182"/>
    <x v="197"/>
    <m/>
  </r>
  <r>
    <x v="2"/>
    <d v="2017-09-13T00:00:00"/>
    <s v="Cr"/>
    <s v="The Hardware Solution"/>
    <s v="PURCHASE GST"/>
    <s v="183"/>
    <x v="32"/>
    <m/>
  </r>
  <r>
    <x v="2"/>
    <d v="2017-09-14T00:00:00"/>
    <s v="Dr"/>
    <s v="CASH"/>
    <s v="GST-TAX INVOICE"/>
    <s v="KSY17180221"/>
    <x v="35"/>
    <n v="26.73"/>
  </r>
  <r>
    <x v="2"/>
    <d v="2017-09-14T00:00:00"/>
    <s v="Dr"/>
    <s v="MR. SANJAY SHARMA"/>
    <s v="GST-TAX INVOICE"/>
    <s v="KSY17180222"/>
    <x v="35"/>
    <n v="1081.25"/>
  </r>
  <r>
    <x v="2"/>
    <d v="2017-09-14T00:00:00"/>
    <s v="Dr"/>
    <s v="DR.ASHOK KUMAR GARG"/>
    <s v="GST-TAX INVOICE"/>
    <s v="KSY17180223"/>
    <x v="35"/>
    <n v="360"/>
  </r>
  <r>
    <x v="2"/>
    <d v="2017-09-14T00:00:00"/>
    <s v="Cr"/>
    <s v="DAIKIN AIRCONDITIONING INDIA (P) LTD"/>
    <s v="PURCHASE GST"/>
    <s v="184"/>
    <x v="136"/>
    <m/>
  </r>
  <r>
    <x v="2"/>
    <d v="2017-09-14T00:00:00"/>
    <s v="Cr"/>
    <s v="TULSI MOTORS"/>
    <s v="PURCHASE GST"/>
    <s v="185"/>
    <x v="198"/>
    <m/>
  </r>
  <r>
    <x v="2"/>
    <d v="2017-09-14T00:00:00"/>
    <s v="Cr"/>
    <s v="MAESTRO GLOBAL PRODUCTS"/>
    <s v="PURCHASE GST"/>
    <s v="186"/>
    <x v="199"/>
    <m/>
  </r>
  <r>
    <x v="2"/>
    <d v="2017-09-14T00:00:00"/>
    <s v="Cr"/>
    <s v="UNITED INDIA INSURANCE CO. LTD."/>
    <s v="Journal"/>
    <s v="738"/>
    <x v="200"/>
    <m/>
  </r>
  <r>
    <x v="2"/>
    <d v="2017-09-14T00:00:00"/>
    <s v="Cr"/>
    <s v="UNITED INDIA INSURANCE CO. LTD."/>
    <s v="Journal"/>
    <s v="739"/>
    <x v="201"/>
    <m/>
  </r>
  <r>
    <x v="2"/>
    <d v="2017-09-15T00:00:00"/>
    <s v="Dr"/>
    <s v="MR. AJAY KUMAR GUPTA"/>
    <s v="GST-TAX INVOICE"/>
    <s v="KSY17180225"/>
    <x v="35"/>
    <n v="1956.2"/>
  </r>
  <r>
    <x v="2"/>
    <d v="2017-09-15T00:00:00"/>
    <s v="Dr"/>
    <s v="OIL &amp; NATURAL GAS CORP LTD"/>
    <s v="GST-TAX INVOICE"/>
    <s v="KSY17180226"/>
    <x v="35"/>
    <n v="626.70000000000005"/>
  </r>
  <r>
    <x v="2"/>
    <d v="2017-09-15T00:00:00"/>
    <s v="Dr"/>
    <s v="MR. JITENDER KUMAR RAKYAN"/>
    <s v="GST-TAX INVOICE"/>
    <s v="KSY17180227"/>
    <x v="35"/>
    <n v="220.5"/>
  </r>
  <r>
    <x v="2"/>
    <d v="2017-09-15T00:00:00"/>
    <s v="Dr"/>
    <s v="MR. R.S. ANAND"/>
    <s v="GST-TAX INVOICE"/>
    <s v="KSY17180228"/>
    <x v="35"/>
    <n v="202.5"/>
  </r>
  <r>
    <x v="2"/>
    <d v="2017-09-15T00:00:00"/>
    <s v="Dr"/>
    <s v="MR.SURENDER MAHAJAN"/>
    <s v="GST-TAX INVOICE"/>
    <s v="KSY17180230"/>
    <x v="35"/>
    <n v="152.54"/>
  </r>
  <r>
    <x v="2"/>
    <d v="2017-09-15T00:00:00"/>
    <s v="Dr"/>
    <s v="TODAY HOTELS PVT. LTD"/>
    <s v="GST-TAX INVOICE"/>
    <s v="KSY17180232"/>
    <x v="35"/>
    <n v="675"/>
  </r>
  <r>
    <x v="2"/>
    <d v="2017-09-15T00:00:00"/>
    <s v="Dr"/>
    <s v="SAAKAR INDIA"/>
    <s v="GST-TAX INVOICE"/>
    <s v="KSY17180231"/>
    <x v="35"/>
    <n v="8623.1"/>
  </r>
  <r>
    <x v="2"/>
    <d v="2017-09-15T00:00:00"/>
    <s v="Cr"/>
    <s v="DAIKIN AIRCONDITIONING INDIA (P) LTD"/>
    <s v="PURCHASE GST"/>
    <s v="187"/>
    <x v="202"/>
    <m/>
  </r>
  <r>
    <x v="2"/>
    <d v="2017-09-15T00:00:00"/>
    <s v="Cr"/>
    <s v="DAIKIN AIRCONDITIONING INDIA (P) LTD"/>
    <s v="PURCHASE GST"/>
    <s v="188"/>
    <x v="203"/>
    <m/>
  </r>
  <r>
    <x v="2"/>
    <d v="2017-09-15T00:00:00"/>
    <s v="Cr"/>
    <s v="NATIONAL STORAGE SYSTEM"/>
    <s v="PURCHASE GST"/>
    <s v="189"/>
    <x v="126"/>
    <m/>
  </r>
  <r>
    <x v="2"/>
    <d v="2017-09-15T00:00:00"/>
    <s v="Cr"/>
    <s v="DASS REFRIGERATION"/>
    <s v="PURCHASE GST"/>
    <s v="190"/>
    <x v="204"/>
    <m/>
  </r>
  <r>
    <x v="2"/>
    <d v="2017-09-15T00:00:00"/>
    <s v="Cr"/>
    <s v="DHURVA ASSOCIATES"/>
    <s v="PURCHASE GST"/>
    <s v="191"/>
    <x v="205"/>
    <m/>
  </r>
  <r>
    <x v="2"/>
    <d v="2017-09-16T00:00:00"/>
    <s v="Dr"/>
    <s v="MR ANIL ARORA"/>
    <s v="GST-TAX INVOICE"/>
    <s v="KSY17180234"/>
    <x v="35"/>
    <n v="935.36"/>
  </r>
  <r>
    <x v="2"/>
    <d v="2017-09-16T00:00:00"/>
    <s v="Cr"/>
    <s v="DAIKIN AIRCONDITIONING INDIA (P) LTD"/>
    <s v="PURCHASE GST"/>
    <s v="192"/>
    <x v="206"/>
    <m/>
  </r>
  <r>
    <x v="2"/>
    <d v="2017-09-16T00:00:00"/>
    <s v="Cr"/>
    <s v="SPHERE EQUIPMENTS PVT LTD."/>
    <s v="PURCHASE GST"/>
    <s v="193"/>
    <x v="207"/>
    <m/>
  </r>
  <r>
    <x v="2"/>
    <d v="2017-09-16T00:00:00"/>
    <s v="Cr"/>
    <s v="SPHERE EQUIPMENTS PVT LTD."/>
    <s v="PURCHASE GST"/>
    <s v="194"/>
    <x v="208"/>
    <m/>
  </r>
  <r>
    <x v="2"/>
    <d v="2017-09-16T00:00:00"/>
    <s v="Cr"/>
    <s v="ALTAIR 7SEAS"/>
    <s v="PURCHASE GST"/>
    <s v="195"/>
    <x v="209"/>
    <m/>
  </r>
  <r>
    <x v="2"/>
    <d v="2017-09-16T00:00:00"/>
    <s v="Cr"/>
    <s v="TULSI MOTORS"/>
    <s v="PURCHASE GST"/>
    <s v="196"/>
    <x v="210"/>
    <m/>
  </r>
  <r>
    <x v="2"/>
    <d v="2017-09-16T00:00:00"/>
    <s v="Cr"/>
    <s v="GOYAL TRADING CO."/>
    <s v="PURCHASE GST"/>
    <s v="197"/>
    <x v="211"/>
    <m/>
  </r>
  <r>
    <x v="2"/>
    <d v="2017-09-16T00:00:00"/>
    <s v="Cr"/>
    <s v="HCL INFOSYSTEMS LTD"/>
    <s v="Journal"/>
    <s v="744"/>
    <x v="212"/>
    <m/>
  </r>
  <r>
    <x v="2"/>
    <d v="2017-09-16T00:00:00"/>
    <s v="Cr"/>
    <s v="Taneja Complete Home Solution Pvt  Ltd."/>
    <s v="PURCHASE GST"/>
    <s v="198"/>
    <x v="213"/>
    <m/>
  </r>
  <r>
    <x v="2"/>
    <d v="2017-09-16T00:00:00"/>
    <s v="Cr"/>
    <s v="HANA MOTORS PLAZA PVT LTD"/>
    <s v="Journal"/>
    <s v="745"/>
    <x v="214"/>
    <m/>
  </r>
  <r>
    <x v="2"/>
    <d v="2017-09-17T00:00:00"/>
    <s v="Cr"/>
    <s v="IRON &amp; STEEL TRADING CO."/>
    <s v="PURCHASE GST"/>
    <s v="199"/>
    <x v="215"/>
    <m/>
  </r>
  <r>
    <x v="2"/>
    <d v="2017-09-17T00:00:00"/>
    <s v="Cr"/>
    <s v="Idea Cellular Ltd - Cr ST. NO. TELEPHONE/DELHI/12/I"/>
    <s v="Journal"/>
    <s v="746"/>
    <x v="216"/>
    <m/>
  </r>
  <r>
    <x v="2"/>
    <d v="2017-09-18T00:00:00"/>
    <s v="Dr"/>
    <s v="HARJAS FOUNDATION"/>
    <s v="GST-TAX INVOICE"/>
    <s v="KSY17180236"/>
    <x v="35"/>
    <n v="3992.19"/>
  </r>
  <r>
    <x v="2"/>
    <d v="2017-09-18T00:00:00"/>
    <s v="Dr"/>
    <s v="INFOMERICS VALUATION &amp; RATING PVT.LTD."/>
    <s v="GST-TAX INVOICE"/>
    <s v="KSY17180238"/>
    <x v="35"/>
    <n v="2047.5"/>
  </r>
  <r>
    <x v="2"/>
    <d v="2017-09-18T00:00:00"/>
    <s v="Dr"/>
    <s v="DIAMOND POCKET BOOKS (P) LTD"/>
    <s v="GST-TAX INVOICE"/>
    <s v="KSY17180239"/>
    <x v="35"/>
    <n v="7065"/>
  </r>
  <r>
    <x v="2"/>
    <d v="2017-09-18T00:00:00"/>
    <s v="Dr"/>
    <s v="FLYING FUR"/>
    <s v="GST-TAX INVOICE"/>
    <s v="KSY17180240"/>
    <x v="35"/>
    <n v="379.24"/>
  </r>
  <r>
    <x v="2"/>
    <d v="2017-09-18T00:00:00"/>
    <s v="Cr"/>
    <s v="HILTI INDIA PVT LTD"/>
    <s v="PURCHASE GST"/>
    <s v="200"/>
    <x v="217"/>
    <m/>
  </r>
  <r>
    <x v="2"/>
    <d v="2017-09-18T00:00:00"/>
    <s v="Cr"/>
    <s v="MAHARAJA REFRIGERATION"/>
    <s v="PURCHASE GST"/>
    <s v="201"/>
    <x v="138"/>
    <m/>
  </r>
  <r>
    <x v="2"/>
    <d v="2017-09-18T00:00:00"/>
    <s v="Cr"/>
    <s v="MAHARAJA REFRIGERATION"/>
    <s v="PURCHASE GST"/>
    <s v="202"/>
    <x v="218"/>
    <m/>
  </r>
  <r>
    <x v="2"/>
    <d v="2017-09-18T00:00:00"/>
    <s v="Cr"/>
    <s v="DAIKIN AIRCONDITIONING INDIA (P) LTD"/>
    <s v="PURCHASE GST"/>
    <s v="203"/>
    <x v="219"/>
    <m/>
  </r>
  <r>
    <x v="2"/>
    <d v="2017-09-18T00:00:00"/>
    <s v="Cr"/>
    <s v="RWSL A/C RIS 500004301185"/>
    <s v="Journal"/>
    <s v="748"/>
    <x v="11"/>
    <m/>
  </r>
  <r>
    <x v="2"/>
    <d v="2017-09-19T00:00:00"/>
    <s v="Dr"/>
    <s v="MR VIBHOR SHARMA"/>
    <s v="GST-TAX INVOICE"/>
    <s v="KSY17180241"/>
    <x v="35"/>
    <n v="805.75"/>
  </r>
  <r>
    <x v="2"/>
    <d v="2017-09-19T00:00:00"/>
    <s v="Dr"/>
    <s v="CASH"/>
    <s v="GST-TAX INVOICE"/>
    <s v="KSY17180242"/>
    <x v="35"/>
    <n v="35.97"/>
  </r>
  <r>
    <x v="2"/>
    <d v="2017-09-19T00:00:00"/>
    <s v="Dr"/>
    <s v="N.T.P.C."/>
    <s v="GST-TAX INVOICE"/>
    <s v="KSY17180243"/>
    <x v="35"/>
    <n v="157.88"/>
  </r>
  <r>
    <x v="2"/>
    <d v="2017-09-19T00:00:00"/>
    <s v="Dr"/>
    <s v="N.T.P.C."/>
    <s v="GST-TAX INVOICE"/>
    <s v="KSY17180244"/>
    <x v="35"/>
    <n v="162.69"/>
  </r>
  <r>
    <x v="2"/>
    <d v="2017-09-19T00:00:00"/>
    <s v="Dr"/>
    <s v="C.P. ARORA ENGINEERS-CONTRACTORS PVT. LTD"/>
    <s v="GST-TAX INVOICE"/>
    <s v="KSY17180246"/>
    <x v="35"/>
    <n v="225"/>
  </r>
  <r>
    <x v="2"/>
    <d v="2017-09-19T00:00:00"/>
    <s v="Dr"/>
    <s v="N.T.P.C."/>
    <s v="GST-TAX INVOICE"/>
    <s v="KSY17180245"/>
    <x v="35"/>
    <n v="771.48"/>
  </r>
  <r>
    <x v="2"/>
    <d v="2017-09-19T00:00:00"/>
    <s v="Cr"/>
    <s v="SPHERE EQUIPMENTS PVT LTD."/>
    <s v="PURCHASE GST"/>
    <s v="204"/>
    <x v="150"/>
    <m/>
  </r>
  <r>
    <x v="2"/>
    <d v="2017-09-19T00:00:00"/>
    <s v="Cr"/>
    <s v="SPHERE EQUIPMENTS PVT LTD."/>
    <s v="PURCHASE GST"/>
    <s v="205"/>
    <x v="220"/>
    <m/>
  </r>
  <r>
    <x v="2"/>
    <d v="2017-09-19T00:00:00"/>
    <s v="Cr"/>
    <s v="SPHERE EQUIPMENTS PVT LTD."/>
    <s v="PURCHASE GST"/>
    <s v="206"/>
    <x v="221"/>
    <m/>
  </r>
  <r>
    <x v="2"/>
    <d v="2017-09-19T00:00:00"/>
    <s v="Cr"/>
    <s v="DAIKIN AIRCONDITIONING INDIA (P) LTD"/>
    <s v="PURCHASE GST"/>
    <s v="207"/>
    <x v="122"/>
    <m/>
  </r>
  <r>
    <x v="2"/>
    <d v="2017-09-20T00:00:00"/>
    <s v="Dr"/>
    <s v="CASH"/>
    <s v="GST-TAX INVOICE"/>
    <s v="KSY17180247"/>
    <x v="35"/>
    <n v="30.51"/>
  </r>
  <r>
    <x v="2"/>
    <d v="2017-09-20T00:00:00"/>
    <s v="Cr"/>
    <s v="TULSI MOTORS"/>
    <s v="PURCHASE GST"/>
    <s v="208"/>
    <x v="222"/>
    <m/>
  </r>
  <r>
    <x v="2"/>
    <d v="2017-09-20T00:00:00"/>
    <s v="Cr"/>
    <s v="PARASMANI TUBES"/>
    <s v="PURCHASE GST"/>
    <s v="209"/>
    <x v="223"/>
    <m/>
  </r>
  <r>
    <x v="2"/>
    <d v="2017-09-20T00:00:00"/>
    <s v="Cr"/>
    <s v="VISHNU ENGINEERS"/>
    <s v="PURCHASE GST"/>
    <s v="210"/>
    <x v="224"/>
    <m/>
  </r>
  <r>
    <x v="2"/>
    <d v="2017-09-20T00:00:00"/>
    <s v="Cr"/>
    <s v="ANAND TYRES"/>
    <s v="Journal"/>
    <s v="753"/>
    <x v="225"/>
    <m/>
  </r>
  <r>
    <x v="2"/>
    <d v="2017-09-20T00:00:00"/>
    <s v="Cr"/>
    <s v="ALTAIR 7SEAS"/>
    <s v="PURCHASE GST"/>
    <s v="211"/>
    <x v="226"/>
    <m/>
  </r>
  <r>
    <x v="2"/>
    <d v="2017-09-20T00:00:00"/>
    <s v="Cr"/>
    <s v="ADVANCE AIRCOOL"/>
    <s v="PURCHASE GST"/>
    <s v="212"/>
    <x v="227"/>
    <m/>
  </r>
  <r>
    <x v="2"/>
    <d v="2017-09-20T00:00:00"/>
    <s v="Cr"/>
    <s v="CYPRUS COMPUTERS"/>
    <s v="Journal"/>
    <s v="755"/>
    <x v="228"/>
    <m/>
  </r>
  <r>
    <x v="2"/>
    <d v="2017-09-21T00:00:00"/>
    <s v="Dr"/>
    <s v="CYRIL AMARCHAND MANGALDAS"/>
    <s v="GST-TAX INVOICE"/>
    <s v="KSY17180248"/>
    <x v="35"/>
    <n v="6252.75"/>
  </r>
  <r>
    <x v="2"/>
    <d v="2017-09-21T00:00:00"/>
    <s v="Dr"/>
    <s v="AHUJA WEB PVT.LTD"/>
    <s v="GST-TAX INVOICE"/>
    <s v="KSY17180249"/>
    <x v="35"/>
    <n v="1835.82"/>
  </r>
  <r>
    <x v="2"/>
    <d v="2017-09-21T00:00:00"/>
    <s v="Dr"/>
    <s v="MRS PINKY &amp; MR SUDHIR SEKHRI"/>
    <s v="GST-TAX INVOICE"/>
    <s v="KSY17180250"/>
    <x v="35"/>
    <n v="97363.28"/>
  </r>
  <r>
    <x v="2"/>
    <d v="2017-09-21T00:00:00"/>
    <s v="Dr"/>
    <s v="CASH"/>
    <s v="GST-TAX INVOICE"/>
    <s v="KSY17180251"/>
    <x v="35"/>
    <n v="1890"/>
  </r>
  <r>
    <x v="2"/>
    <d v="2017-09-21T00:00:00"/>
    <s v="Dr"/>
    <s v="AHUJASONS SHAWLWALE PVT LTD.(MAIN)"/>
    <s v="GST-TAX INVOICE"/>
    <s v="KSY17180253"/>
    <x v="35"/>
    <n v="11610"/>
  </r>
  <r>
    <x v="2"/>
    <d v="2017-09-21T00:00:00"/>
    <s v="Cr"/>
    <s v="DAIKIN AIRCONDITIONING INDIA (P) LTD"/>
    <s v="PURCHASE GST"/>
    <s v="213"/>
    <x v="203"/>
    <m/>
  </r>
  <r>
    <x v="2"/>
    <d v="2017-09-21T00:00:00"/>
    <s v="Cr"/>
    <s v="DAIKIN AIRCONDITIONING INDIA (P) LTD"/>
    <s v="PURCHASE GST"/>
    <s v="214"/>
    <x v="94"/>
    <m/>
  </r>
  <r>
    <x v="2"/>
    <d v="2017-09-21T00:00:00"/>
    <s v="Cr"/>
    <s v="DAIKIN AIRCONDITIONING INDIA (P) LTD"/>
    <s v="PURCHASE GST"/>
    <s v="215"/>
    <x v="229"/>
    <m/>
  </r>
  <r>
    <x v="2"/>
    <d v="2017-09-21T00:00:00"/>
    <s v="Cr"/>
    <s v="DAIKIN AIRCONDITIONING INDIA (P) LTD"/>
    <s v="PURCHASE GST"/>
    <s v="216"/>
    <x v="230"/>
    <m/>
  </r>
  <r>
    <x v="2"/>
    <d v="2017-09-21T00:00:00"/>
    <s v="Cr"/>
    <s v="MEHAR IMPEX"/>
    <s v="PURCHASE GST"/>
    <s v="217"/>
    <x v="231"/>
    <m/>
  </r>
  <r>
    <x v="2"/>
    <d v="2017-09-22T00:00:00"/>
    <s v="Dr"/>
    <s v="LUTHRA &amp; LUTHRA LAW OFFICES NEW DELHI"/>
    <s v="GST-TAX INVOICE"/>
    <s v="KSY17180255"/>
    <x v="35"/>
    <n v="4128.3100000000004"/>
  </r>
  <r>
    <x v="2"/>
    <d v="2017-09-22T00:00:00"/>
    <s v="Dr"/>
    <s v="AHUJA WEB PVT.LTD"/>
    <s v="GST-TAX INVOICE"/>
    <s v="KSY17180256"/>
    <x v="35"/>
    <n v="1412.9"/>
  </r>
  <r>
    <x v="2"/>
    <d v="2017-09-22T00:00:00"/>
    <s v="Cr"/>
    <s v="DAIKIN AIRCONDITIONING INDIA (P) LTD"/>
    <s v="PURCHASE GST"/>
    <s v="218"/>
    <x v="232"/>
    <m/>
  </r>
  <r>
    <x v="2"/>
    <d v="2017-09-22T00:00:00"/>
    <s v="Dr"/>
    <s v="MANN FAMILY RESIDENCE"/>
    <s v="GST-TAX INVOICE"/>
    <s v="KSY17180254"/>
    <x v="35"/>
    <n v="5730.05"/>
  </r>
  <r>
    <x v="2"/>
    <d v="2017-09-22T00:00:00"/>
    <s v="Cr"/>
    <s v="AIRTEL MOBILE NO. 9971044667"/>
    <s v="Journal"/>
    <s v="757"/>
    <x v="233"/>
    <m/>
  </r>
  <r>
    <x v="2"/>
    <d v="2017-09-22T00:00:00"/>
    <s v="Cr"/>
    <s v="CYPRUS COMPUTERS"/>
    <s v="Journal"/>
    <s v="759"/>
    <x v="234"/>
    <m/>
  </r>
  <r>
    <x v="2"/>
    <d v="2017-09-22T00:00:00"/>
    <s v="Cr"/>
    <s v="CYPRUS COMPUTERS"/>
    <s v="Journal"/>
    <s v="760"/>
    <x v="235"/>
    <m/>
  </r>
  <r>
    <x v="2"/>
    <d v="2017-09-23T00:00:00"/>
    <s v="Dr"/>
    <s v="INCENT TOURS &amp; TRAVELS PVT LTD."/>
    <s v="GST-TAX INVOICE"/>
    <s v="KSY17180257"/>
    <x v="35"/>
    <n v="2637"/>
  </r>
  <r>
    <x v="2"/>
    <d v="2017-09-23T00:00:00"/>
    <s v="Dr"/>
    <s v="Sandoz Restaurant"/>
    <s v="GST-TAX INVOICE"/>
    <s v="KSY17180258"/>
    <x v="35"/>
    <n v="1125"/>
  </r>
  <r>
    <x v="2"/>
    <d v="2017-09-23T00:00:00"/>
    <s v="Cr"/>
    <s v="DHURVA ASSOCIATES"/>
    <s v="PURCHASE GST"/>
    <s v="219"/>
    <x v="236"/>
    <m/>
  </r>
  <r>
    <x v="2"/>
    <d v="2017-09-24T00:00:00"/>
    <s v="Cr"/>
    <s v="AIRTEL RELATIONSHIP NO-14926846"/>
    <s v="Journal"/>
    <s v="766"/>
    <x v="237"/>
    <m/>
  </r>
  <r>
    <x v="2"/>
    <d v="2017-09-25T00:00:00"/>
    <s v="Dr"/>
    <s v="VAG INFOTECH PRIVATE LIMITED "/>
    <s v="GST-TAX INVOICE"/>
    <s v="KSY17180259"/>
    <x v="35"/>
    <n v="765"/>
  </r>
  <r>
    <x v="2"/>
    <d v="2017-09-25T00:00:00"/>
    <s v="Cr"/>
    <s v="SPHERE EQUIPMENTS PVT LTD."/>
    <s v="PURCHASE GST"/>
    <s v="220"/>
    <x v="238"/>
    <m/>
  </r>
  <r>
    <x v="2"/>
    <d v="2017-09-25T00:00:00"/>
    <s v="Cr"/>
    <s v="M.R JAIN &amp; CO."/>
    <s v="PURCHASE GST"/>
    <s v="221"/>
    <x v="239"/>
    <m/>
  </r>
  <r>
    <x v="2"/>
    <d v="2017-09-25T00:00:00"/>
    <s v="Cr"/>
    <s v="NATIONAL STORAGE SYSTEM"/>
    <s v="PURCHASE GST"/>
    <s v="222"/>
    <x v="240"/>
    <m/>
  </r>
  <r>
    <x v="2"/>
    <d v="2017-09-25T00:00:00"/>
    <s v="Cr"/>
    <s v="DASS REFRIGERATION"/>
    <s v="PURCHASE GST"/>
    <s v="223"/>
    <x v="241"/>
    <m/>
  </r>
  <r>
    <x v="2"/>
    <d v="2017-09-25T00:00:00"/>
    <s v="Cr"/>
    <s v="Y.P.TRADING CO."/>
    <s v="PURCHASE GST"/>
    <s v="224"/>
    <x v="242"/>
    <m/>
  </r>
  <r>
    <x v="2"/>
    <d v="2017-09-25T00:00:00"/>
    <s v="Cr"/>
    <s v="PRINT LINE ENTERPRISES PVT. LTD."/>
    <s v="Journal"/>
    <s v="767"/>
    <x v="243"/>
    <m/>
  </r>
  <r>
    <x v="2"/>
    <d v="2017-09-26T00:00:00"/>
    <s v="Dr"/>
    <s v="EQX ANALYTICS PRIVATE LIMITED_x000d_&#10;_x000d_&#10;"/>
    <s v="GST-TAX INVOICE"/>
    <s v="KSY17180260"/>
    <x v="35"/>
    <n v="270"/>
  </r>
  <r>
    <x v="2"/>
    <d v="2017-09-26T00:00:00"/>
    <s v="Cr"/>
    <s v="DAIKIN AIRCONDITIONING INDIA (P) LTD"/>
    <s v="PURCHASE GST"/>
    <s v="225"/>
    <x v="244"/>
    <m/>
  </r>
  <r>
    <x v="2"/>
    <d v="2017-09-26T00:00:00"/>
    <s v="Cr"/>
    <s v="DAIKIN AIRCONDITIONING INDIA (P) LTD"/>
    <s v="PURCHASE GST"/>
    <s v="226"/>
    <x v="245"/>
    <m/>
  </r>
  <r>
    <x v="2"/>
    <d v="2017-09-27T00:00:00"/>
    <s v="Dr"/>
    <s v="MR. SANJEEV KANWAR"/>
    <s v="GST-TAX INVOICE"/>
    <s v="KSY17180261"/>
    <x v="35"/>
    <n v="416.76"/>
  </r>
  <r>
    <x v="2"/>
    <d v="2017-09-27T00:00:00"/>
    <s v="Cr"/>
    <s v="Ranjit Trading Co."/>
    <s v="PURCHASE GST"/>
    <s v="227"/>
    <x v="246"/>
    <m/>
  </r>
  <r>
    <x v="2"/>
    <d v="2017-09-27T00:00:00"/>
    <s v="Cr"/>
    <s v="TULSI MOTORS"/>
    <s v="PURCHASE GST"/>
    <s v="228"/>
    <x v="247"/>
    <m/>
  </r>
  <r>
    <x v="2"/>
    <d v="2017-09-27T00:00:00"/>
    <s v="Cr"/>
    <s v="DAIKIN AIRCONDITIONING INDIA (P) LTD"/>
    <s v="PURCHASE GST"/>
    <s v="229"/>
    <x v="248"/>
    <m/>
  </r>
  <r>
    <x v="2"/>
    <d v="2017-09-27T00:00:00"/>
    <s v="Cr"/>
    <s v="AIRTEL RELATIONSHIP NO-10297176"/>
    <s v="Journal"/>
    <s v="776"/>
    <x v="249"/>
    <m/>
  </r>
  <r>
    <x v="2"/>
    <d v="2017-09-27T00:00:00"/>
    <s v="Cr"/>
    <s v="AIRTEL RELATIONSHIP 10297178"/>
    <s v="Journal"/>
    <s v="777"/>
    <x v="80"/>
    <m/>
  </r>
  <r>
    <x v="2"/>
    <d v="2017-09-27T00:00:00"/>
    <s v="Cr"/>
    <s v="AIRTEL RELATIONSHIP NO-10297175"/>
    <s v="Journal"/>
    <s v="778"/>
    <x v="250"/>
    <m/>
  </r>
  <r>
    <x v="2"/>
    <d v="2017-09-27T00:00:00"/>
    <s v="Cr"/>
    <s v="DAIKIN AIRCONDITIONING INDIA (P) LTD"/>
    <s v="PURCHASE GST"/>
    <s v="231"/>
    <x v="251"/>
    <m/>
  </r>
  <r>
    <x v="2"/>
    <d v="2017-09-28T00:00:00"/>
    <s v="Dr"/>
    <s v="EPICURIAN FOODS PVT. LTD."/>
    <s v="GST-TAX INVOICE"/>
    <s v="KSY17180262"/>
    <x v="35"/>
    <n v="7579.74"/>
  </r>
  <r>
    <x v="2"/>
    <d v="2017-09-28T00:00:00"/>
    <s v="Dr"/>
    <s v="MR. RAM KUMAR'"/>
    <s v="GST-TAX INVOICE"/>
    <s v="KSY17180263"/>
    <x v="35"/>
    <n v="3828.13"/>
  </r>
  <r>
    <x v="2"/>
    <d v="2017-09-28T00:00:00"/>
    <s v="Dr"/>
    <s v="ROSHINI ESTATES AND PROPERTIES PVT.LTD"/>
    <s v="GST-TAX INVOICE"/>
    <s v="KSY17180264"/>
    <x v="35"/>
    <n v="202318.2"/>
  </r>
  <r>
    <x v="2"/>
    <d v="2017-09-28T00:00:00"/>
    <s v="Dr"/>
    <s v="DR T VENKATESAN"/>
    <s v="GST-TAX INVOICE"/>
    <s v="KSY17180265"/>
    <x v="35"/>
    <n v="1737"/>
  </r>
  <r>
    <x v="2"/>
    <d v="2017-09-28T00:00:00"/>
    <s v="Dr"/>
    <s v="LLOYD SYSTEMS PVT. LTD."/>
    <s v="GST-TAX INVOICE"/>
    <s v="KSY17180266"/>
    <x v="35"/>
    <n v="1978.7"/>
  </r>
  <r>
    <x v="2"/>
    <d v="2017-09-28T00:00:00"/>
    <s v="Cr"/>
    <s v="DAIKIN AIRCONDITIONING INDIA (P) LTD"/>
    <s v="PURCHASE GST"/>
    <s v="232"/>
    <x v="252"/>
    <m/>
  </r>
  <r>
    <x v="2"/>
    <d v="2017-09-28T00:00:00"/>
    <s v="Cr"/>
    <s v="GOYAL TRADING CO."/>
    <s v="PURCHASE GST"/>
    <s v="233"/>
    <x v="253"/>
    <m/>
  </r>
  <r>
    <x v="2"/>
    <d v="2017-09-28T00:00:00"/>
    <s v="Cr"/>
    <s v="Himmat &amp; Company"/>
    <s v="PURCHASE GST"/>
    <s v="234"/>
    <x v="254"/>
    <m/>
  </r>
  <r>
    <x v="2"/>
    <d v="2017-09-28T00:00:00"/>
    <s v="Cr"/>
    <s v="Taneja Complete Home Solution Pvt  Ltd."/>
    <s v="Journal"/>
    <s v="780"/>
    <x v="255"/>
    <m/>
  </r>
  <r>
    <x v="2"/>
    <d v="2017-09-29T00:00:00"/>
    <s v="Dr"/>
    <s v="MR VIBHOR SHARMA"/>
    <s v="GST-TAX INVOICE"/>
    <s v="KSY17180267"/>
    <x v="35"/>
    <n v="7514.07"/>
  </r>
  <r>
    <x v="2"/>
    <d v="2017-09-29T00:00:00"/>
    <s v="Dr"/>
    <s v="EPICURIAN FOODS PVT LTD-1"/>
    <s v="GST-TAX INVOICE"/>
    <s v="KSY17180269"/>
    <x v="35"/>
    <n v="709.32"/>
  </r>
  <r>
    <x v="2"/>
    <d v="2017-09-29T00:00:00"/>
    <s v="Dr"/>
    <s v="GLUE DESIGN PVT LTD."/>
    <s v="GST-TAX INVOICE"/>
    <s v="KSY17180270"/>
    <x v="35"/>
    <n v="594"/>
  </r>
  <r>
    <x v="2"/>
    <d v="2017-09-29T00:00:00"/>
    <s v="Cr"/>
    <s v="DAIKIN AIRCONDITIONING INDIA (P) LTD"/>
    <s v="PURCHASE GST"/>
    <s v="235"/>
    <x v="256"/>
    <m/>
  </r>
  <r>
    <x v="2"/>
    <d v="2017-09-29T00:00:00"/>
    <s v="Cr"/>
    <s v="ALTAIR 7SEAS"/>
    <s v="PURCHASE GST"/>
    <s v="236"/>
    <x v="257"/>
    <m/>
  </r>
  <r>
    <x v="2"/>
    <d v="2017-09-29T00:00:00"/>
    <s v="Cr"/>
    <s v="ALTAIR 7SEAS"/>
    <s v="PURCHASE GST"/>
    <s v="237"/>
    <x v="258"/>
    <m/>
  </r>
  <r>
    <x v="2"/>
    <d v="2017-09-29T00:00:00"/>
    <s v="Cr"/>
    <s v="KARANS ELECTRONICS &amp; ELECTRICALS"/>
    <s v="PURCHASE GST"/>
    <s v="238"/>
    <x v="259"/>
    <m/>
  </r>
  <r>
    <x v="2"/>
    <d v="2017-09-29T00:00:00"/>
    <s v="Cr"/>
    <s v="Batra Automobiles"/>
    <s v="Journal"/>
    <s v="783"/>
    <x v="260"/>
    <m/>
  </r>
  <r>
    <x v="2"/>
    <d v="2017-09-29T00:00:00"/>
    <s v="Cr"/>
    <s v="VERMA REFRIGERATIONS"/>
    <s v="PURCHASE GST"/>
    <s v="239"/>
    <x v="261"/>
    <m/>
  </r>
  <r>
    <x v="2"/>
    <d v="2017-09-30T00:00:00"/>
    <s v="Cr"/>
    <s v="S.B INTERNATIONAL"/>
    <s v="Journal"/>
    <s v="785"/>
    <x v="262"/>
    <m/>
  </r>
  <r>
    <x v="2"/>
    <d v="2017-09-30T00:00:00"/>
    <s v="Cr"/>
    <s v="AGGARWAL GASES"/>
    <s v="PURCHASE GST"/>
    <s v="240"/>
    <x v="263"/>
    <m/>
  </r>
  <r>
    <x v="3"/>
    <d v="2017-10-01T00:00:00"/>
    <s v="Cr"/>
    <s v="S.M.N. ASSOCIATES"/>
    <s v="Journal"/>
    <s v="786"/>
    <x v="99"/>
    <m/>
  </r>
  <r>
    <x v="3"/>
    <d v="2017-10-03T00:00:00"/>
    <s v="Dr"/>
    <s v="DAIKIN AIRCONDITIONING INDIA (P) LTD-DR"/>
    <s v="GST-TAX INVOICE"/>
    <s v="KSY17180273"/>
    <x v="35"/>
    <n v="864"/>
  </r>
  <r>
    <x v="3"/>
    <d v="2017-10-03T00:00:00"/>
    <s v="Cr"/>
    <s v="DAIKIN AIRCONDITIONING INDIA (P) LTD"/>
    <s v="PURCHASE GST"/>
    <s v="241"/>
    <x v="264"/>
    <m/>
  </r>
  <r>
    <x v="3"/>
    <d v="2017-10-03T00:00:00"/>
    <s v="Cr"/>
    <s v="DAIKIN AIRCONDITIONING INDIA (P) LTD"/>
    <s v="PURCHASE GST"/>
    <s v="242"/>
    <x v="68"/>
    <m/>
  </r>
  <r>
    <x v="3"/>
    <d v="2017-10-03T00:00:00"/>
    <s v="Cr"/>
    <s v="DAIKIN AIRCONDITIONING INDIA (P) LTD"/>
    <s v="PURCHASE GST"/>
    <s v="243"/>
    <x v="117"/>
    <m/>
  </r>
  <r>
    <x v="3"/>
    <d v="2017-10-03T00:00:00"/>
    <s v="Cr"/>
    <s v="DAIKIN AIRCONDITIONING INDIA (P) LTD"/>
    <s v="PURCHASE GST"/>
    <s v="244"/>
    <x v="265"/>
    <m/>
  </r>
  <r>
    <x v="3"/>
    <d v="2017-10-03T00:00:00"/>
    <s v="Cr"/>
    <s v="CYPRUS COMPUTERS"/>
    <s v="Journal"/>
    <s v="804"/>
    <x v="266"/>
    <m/>
  </r>
  <r>
    <x v="3"/>
    <d v="2017-10-04T00:00:00"/>
    <s v="Dr"/>
    <s v="MRS SHIVANI KHOSLA"/>
    <s v="GST-TAX INVOICE"/>
    <s v="KSY17180274"/>
    <x v="35"/>
    <n v="228.81"/>
  </r>
  <r>
    <x v="3"/>
    <d v="2017-10-04T00:00:00"/>
    <s v="Dr"/>
    <s v="CASH"/>
    <s v="GST-TAX INVOICE"/>
    <s v="KSY17180275"/>
    <x v="35"/>
    <n v="27.3"/>
  </r>
  <r>
    <x v="3"/>
    <d v="2017-10-04T00:00:00"/>
    <s v="Dr"/>
    <s v="DAIKIN AIRCONDITIONING INDIA (P) LTD-DR"/>
    <s v="GST-TAX INVOICE"/>
    <s v="KSY17180276"/>
    <x v="35"/>
    <n v="26174.34"/>
  </r>
  <r>
    <x v="3"/>
    <d v="2017-10-04T00:00:00"/>
    <s v="Cr"/>
    <s v="SHRI BALAJI AGENCIES"/>
    <s v="Journal"/>
    <s v="812"/>
    <x v="267"/>
    <m/>
  </r>
  <r>
    <x v="3"/>
    <d v="2017-10-04T00:00:00"/>
    <s v="Cr"/>
    <s v="SAI KIRPA ENTERPRISES"/>
    <s v="Journal"/>
    <s v="813"/>
    <x v="268"/>
    <m/>
  </r>
  <r>
    <x v="3"/>
    <d v="2017-10-04T00:00:00"/>
    <s v="Cr"/>
    <s v="TDS ON CONTRACTOR-@1 %"/>
    <s v="Journal"/>
    <s v="816"/>
    <x v="269"/>
    <m/>
  </r>
  <r>
    <x v="3"/>
    <d v="2017-10-05T00:00:00"/>
    <s v="Dr"/>
    <s v="MR. ARUN BHATIA"/>
    <s v="GST-TAX INVOICE"/>
    <s v="KSY17180277"/>
    <x v="35"/>
    <n v="788.35"/>
  </r>
  <r>
    <x v="3"/>
    <d v="2017-10-05T00:00:00"/>
    <s v="Dr"/>
    <s v="MR. RAJESH RAZDAN"/>
    <s v="GST-TAX INVOICE"/>
    <s v="KSY17180278"/>
    <x v="35"/>
    <n v="648.27"/>
  </r>
  <r>
    <x v="3"/>
    <d v="2017-10-05T00:00:00"/>
    <s v="Cr"/>
    <s v="JMS TRADERS"/>
    <s v="PURCHASE GST"/>
    <s v="245"/>
    <x v="270"/>
    <m/>
  </r>
  <r>
    <x v="3"/>
    <d v="2017-10-05T00:00:00"/>
    <s v="Cr"/>
    <s v="TDS ON CONTRACTOR-@1 %"/>
    <s v="Journal"/>
    <s v="824"/>
    <x v="271"/>
    <m/>
  </r>
  <r>
    <x v="3"/>
    <d v="2017-10-06T00:00:00"/>
    <s v="Dr"/>
    <s v="CCW SPECIALITIES PVT LTD"/>
    <s v="GST-TAX INVOICE"/>
    <s v="KSY17180280"/>
    <x v="35"/>
    <n v="244.07"/>
  </r>
  <r>
    <x v="3"/>
    <d v="2017-10-06T00:00:00"/>
    <s v="Dr"/>
    <s v="Power Grid Corporation of India Ltd"/>
    <s v="GST-TAX INVOICE"/>
    <s v="KSY17180281"/>
    <x v="35"/>
    <n v="2836.22"/>
  </r>
  <r>
    <x v="3"/>
    <d v="2017-10-06T00:00:00"/>
    <s v="Dr"/>
    <s v="NARANGS INTERNATIONAL HOTEL PVT. LTD."/>
    <s v="GST-TAX INVOICE"/>
    <s v="KSY17180282"/>
    <x v="35"/>
    <n v="540"/>
  </r>
  <r>
    <x v="3"/>
    <d v="2017-10-07T00:00:00"/>
    <s v="Dr"/>
    <s v="OIL &amp; NATURAL GAS CORP LTD"/>
    <s v="GST-TAX INVOICE"/>
    <s v="KSY17180284"/>
    <x v="35"/>
    <n v="5408.78"/>
  </r>
  <r>
    <x v="3"/>
    <d v="2017-10-07T00:00:00"/>
    <s v="Dr"/>
    <s v="SHIBNI KHOSLA"/>
    <s v="GST-TAX INVOICE"/>
    <s v="KSY17180286"/>
    <x v="35"/>
    <n v="2095.1999999999998"/>
  </r>
  <r>
    <x v="3"/>
    <d v="2017-10-07T00:00:00"/>
    <s v="Cr"/>
    <s v="DHURVA ASSOCIATES"/>
    <s v="PURCHASE GST"/>
    <s v="246"/>
    <x v="272"/>
    <m/>
  </r>
  <r>
    <x v="3"/>
    <d v="2017-10-07T00:00:00"/>
    <s v="Cr"/>
    <s v="AIRTEL RELATIONSHIP NO-10297184"/>
    <s v="Journal"/>
    <s v="843"/>
    <x v="11"/>
    <m/>
  </r>
  <r>
    <x v="3"/>
    <d v="2017-10-07T00:00:00"/>
    <s v="Cr"/>
    <s v="AIRTEL RELATIONSHIP NO-10297177"/>
    <s v="Journal"/>
    <s v="845"/>
    <x v="11"/>
    <m/>
  </r>
  <r>
    <x v="3"/>
    <d v="2017-10-07T00:00:00"/>
    <s v="Cr"/>
    <s v="Y.P.TRADING CO."/>
    <s v="PURCHASE GST"/>
    <s v="247"/>
    <x v="273"/>
    <m/>
  </r>
  <r>
    <x v="3"/>
    <d v="2017-10-09T00:00:00"/>
    <s v="Dr"/>
    <s v="OIL &amp; NATURAL GAS CORP LTD"/>
    <s v="GST-TAX INVOICE"/>
    <s v="KSY17180288"/>
    <x v="35"/>
    <n v="10465"/>
  </r>
  <r>
    <x v="3"/>
    <d v="2017-10-09T00:00:00"/>
    <s v="Cr"/>
    <s v="SUNRISE SALES(INDIA)"/>
    <s v="PURCHASE GST"/>
    <s v="248"/>
    <x v="274"/>
    <m/>
  </r>
  <r>
    <x v="3"/>
    <d v="2017-10-09T00:00:00"/>
    <s v="Cr"/>
    <s v="GULSHAN REFRIGERATIONS"/>
    <s v="PURCHASE GST"/>
    <s v="249"/>
    <x v="275"/>
    <m/>
  </r>
  <r>
    <x v="3"/>
    <d v="2017-10-09T00:00:00"/>
    <s v="Cr"/>
    <s v="Y.P.TRADING CO."/>
    <s v="PURCHASE GST"/>
    <s v="250"/>
    <x v="276"/>
    <m/>
  </r>
  <r>
    <x v="3"/>
    <d v="2017-10-10T00:00:00"/>
    <s v="Dr"/>
    <s v="BHALLA FARM HOUSE"/>
    <s v="GST-TAX INVOICE"/>
    <s v="KSY17180289"/>
    <x v="35"/>
    <n v="3730.5"/>
  </r>
  <r>
    <x v="3"/>
    <d v="2017-10-10T00:00:00"/>
    <s v="Dr"/>
    <s v="JYOTI LAL KHANNA"/>
    <s v="GST-TAX INVOICE"/>
    <s v="KSY17180290"/>
    <x v="35"/>
    <n v="1379.22"/>
  </r>
  <r>
    <x v="3"/>
    <d v="2017-10-10T00:00:00"/>
    <s v="Cr"/>
    <s v="DAIKIN AIRCONDITIONING INDIA (P) LTD"/>
    <s v="PURCHASE GST"/>
    <s v="251"/>
    <x v="277"/>
    <m/>
  </r>
  <r>
    <x v="3"/>
    <d v="2017-10-10T00:00:00"/>
    <s v="Cr"/>
    <s v="KARANS ELECTRONICS &amp; ELECTRICALS"/>
    <s v="PURCHASE GST"/>
    <s v="252"/>
    <x v="278"/>
    <m/>
  </r>
  <r>
    <x v="3"/>
    <d v="2017-10-10T00:00:00"/>
    <s v="Cr"/>
    <s v="SHAHENSHAH PUBLIC PRESS"/>
    <s v="Journal"/>
    <s v="866"/>
    <x v="279"/>
    <m/>
  </r>
  <r>
    <x v="3"/>
    <d v="2017-10-10T00:00:00"/>
    <s v="Cr"/>
    <s v="AIRCON REFRIGERATION COMPANY."/>
    <s v="PURCHASE GST"/>
    <s v="253"/>
    <x v="280"/>
    <m/>
  </r>
  <r>
    <x v="3"/>
    <d v="2017-10-10T00:00:00"/>
    <s v="Cr"/>
    <s v="DASS REFRIGERATION"/>
    <s v="PURCHASE GST"/>
    <s v="254"/>
    <x v="281"/>
    <m/>
  </r>
  <r>
    <x v="3"/>
    <d v="2017-10-11T00:00:00"/>
    <s v="Dr"/>
    <s v="NEW CHEAP CLOTH HOUSE"/>
    <s v="GST-TAX INVOICE"/>
    <s v="KSY17180291"/>
    <x v="35"/>
    <n v="2059.29"/>
  </r>
  <r>
    <x v="3"/>
    <d v="2017-10-11T00:00:00"/>
    <s v="Cr"/>
    <s v="GOYAL TRADING CO."/>
    <s v="PURCHASE GST"/>
    <s v="255"/>
    <x v="282"/>
    <m/>
  </r>
  <r>
    <x v="3"/>
    <d v="2017-10-11T00:00:00"/>
    <s v="Cr"/>
    <s v="DHURVA ASSOCIATES"/>
    <s v="PURCHASE GST"/>
    <s v="256"/>
    <x v="283"/>
    <m/>
  </r>
  <r>
    <x v="3"/>
    <d v="2017-10-11T00:00:00"/>
    <s v="Cr"/>
    <s v="HI TECH COMPUTERS"/>
    <s v="Journal"/>
    <s v="876"/>
    <x v="284"/>
    <m/>
  </r>
  <r>
    <x v="3"/>
    <d v="2017-10-11T00:00:00"/>
    <s v="Cr"/>
    <s v="JIO NUMBER 7678469089"/>
    <s v="Journal"/>
    <s v="879"/>
    <x v="194"/>
    <m/>
  </r>
  <r>
    <x v="3"/>
    <d v="2017-10-11T00:00:00"/>
    <s v="Cr"/>
    <s v="Jio Number 8700583902"/>
    <s v="Journal"/>
    <s v="880"/>
    <x v="194"/>
    <m/>
  </r>
  <r>
    <x v="3"/>
    <d v="2017-10-12T00:00:00"/>
    <s v="Dr"/>
    <s v="GRAVITAS LEGAL"/>
    <s v="GST-TAX INVOICE"/>
    <s v="KSY17180292"/>
    <x v="35"/>
    <n v="5067.45"/>
  </r>
  <r>
    <x v="3"/>
    <d v="2017-10-12T00:00:00"/>
    <s v="Cr"/>
    <s v="DAIKIN AIRCONDITIONING INDIA (P) LTD"/>
    <s v="PURCHASE GST"/>
    <s v="257"/>
    <x v="285"/>
    <m/>
  </r>
  <r>
    <x v="3"/>
    <d v="2017-10-12T00:00:00"/>
    <s v="Cr"/>
    <s v="VISHNU ENGINEERS"/>
    <s v="PURCHASE GST"/>
    <s v="259"/>
    <x v="286"/>
    <m/>
  </r>
  <r>
    <x v="3"/>
    <d v="2017-10-12T00:00:00"/>
    <s v="Cr"/>
    <s v="SADHU SINGH &amp; SONS"/>
    <s v="PURCHASE GST"/>
    <s v="260"/>
    <x v="287"/>
    <m/>
  </r>
  <r>
    <x v="3"/>
    <d v="2017-10-12T00:00:00"/>
    <s v="Cr"/>
    <s v="AQUA RELINCE SERVICE"/>
    <s v="Journal"/>
    <s v="887"/>
    <x v="288"/>
    <m/>
  </r>
  <r>
    <x v="3"/>
    <d v="2017-10-13T00:00:00"/>
    <s v="Dr"/>
    <s v="MR SARANJEET SINGH DHUPIA"/>
    <s v="GST-TAX INVOICE"/>
    <s v="KSY17180293"/>
    <x v="35"/>
    <n v="2996.28"/>
  </r>
  <r>
    <x v="3"/>
    <d v="2017-10-13T00:00:00"/>
    <s v="Dr"/>
    <s v="DAIKIN AIRCONDITIONING INDIA (P) LTD-DR"/>
    <s v="GST-TAX INVOICE"/>
    <s v="KSY17180294"/>
    <x v="35"/>
    <n v="1039.5"/>
  </r>
  <r>
    <x v="3"/>
    <d v="2017-10-13T00:00:00"/>
    <s v="Dr"/>
    <s v="MR. ARUN DANG"/>
    <s v="GST-TAX INVOICE"/>
    <s v="KSY17180296"/>
    <x v="35"/>
    <n v="445.5"/>
  </r>
  <r>
    <x v="3"/>
    <d v="2017-10-13T00:00:00"/>
    <s v="Dr"/>
    <s v="APOLLO TYRES LTD."/>
    <s v="GST-TAX INVOICE"/>
    <s v="KSY17180295"/>
    <x v="35"/>
    <n v="8714"/>
  </r>
  <r>
    <x v="3"/>
    <d v="2017-10-13T00:00:00"/>
    <s v="Dr"/>
    <s v="DAIKIN AIRCONDITIONING INDIA (P) LTD-DR"/>
    <s v="GST-TAX INVOICE"/>
    <s v="KSY17180297"/>
    <x v="35"/>
    <n v="1871.1"/>
  </r>
  <r>
    <x v="3"/>
    <d v="2017-10-13T00:00:00"/>
    <s v="Dr"/>
    <s v="DAIKIN AIRCONDITIONING INDIA (P) LTD-DR"/>
    <s v="GST-TAX INVOICE"/>
    <s v="KSY17180306"/>
    <x v="35"/>
    <n v="72"/>
  </r>
  <r>
    <x v="3"/>
    <d v="2017-10-13T00:00:00"/>
    <s v="Dr"/>
    <s v="DAIKIN AIRCONDITIONING INDIA (P) LTD-DR"/>
    <s v="GST-TAX INVOICE"/>
    <s v="KSY17180310"/>
    <x v="35"/>
    <n v="225"/>
  </r>
  <r>
    <x v="3"/>
    <d v="2017-10-13T00:00:00"/>
    <s v="Dr"/>
    <s v="DAIKIN AIRCONDITIONING INDIA (P) LTD-DR"/>
    <s v="GST-TAX INVOICE"/>
    <s v="KSY17180321"/>
    <x v="35"/>
    <n v="567"/>
  </r>
  <r>
    <x v="3"/>
    <d v="2017-10-13T00:00:00"/>
    <s v="Dr"/>
    <s v="DAIKIN AIRCONDITIONING INDIA (P) LTD-DR"/>
    <s v="GST-TAX INVOICE"/>
    <s v="KSY17180317"/>
    <x v="35"/>
    <n v="702"/>
  </r>
  <r>
    <x v="3"/>
    <d v="2017-10-13T00:00:00"/>
    <s v="Dr"/>
    <s v="DAIKIN AIRCONDITIONING INDIA (P) LTD-DR"/>
    <s v="GST-TAX INVOICE"/>
    <s v="KSY17180312"/>
    <x v="35"/>
    <n v="157.5"/>
  </r>
  <r>
    <x v="3"/>
    <d v="2017-10-13T00:00:00"/>
    <s v="Dr"/>
    <s v="DAIKIN AIRCONDITIONING INDIA (P) LTD-DR"/>
    <s v="GST-TAX INVOICE"/>
    <s v="KSY17180298"/>
    <x v="35"/>
    <n v="1039.5"/>
  </r>
  <r>
    <x v="3"/>
    <d v="2017-10-13T00:00:00"/>
    <s v="Dr"/>
    <s v="DAIKIN AIRCONDITIONING INDIA (P) LTD-DR"/>
    <s v="GST-TAX INVOICE"/>
    <s v="KSY17180299"/>
    <x v="35"/>
    <n v="630"/>
  </r>
  <r>
    <x v="3"/>
    <d v="2017-10-13T00:00:00"/>
    <s v="Dr"/>
    <s v="DAIKIN AIRCONDITIONING INDIA (P) LTD-DR"/>
    <s v="GST-TAX INVOICE"/>
    <s v="KSY17180300"/>
    <x v="35"/>
    <n v="8389.7999999999993"/>
  </r>
  <r>
    <x v="3"/>
    <d v="2017-10-13T00:00:00"/>
    <s v="Dr"/>
    <s v="DAIKIN AIRCONDITIONING INDIA (P) LTD-DR"/>
    <s v="GST-TAX INVOICE"/>
    <s v="KSY17180301"/>
    <x v="35"/>
    <n v="1386"/>
  </r>
  <r>
    <x v="3"/>
    <d v="2017-10-13T00:00:00"/>
    <s v="Dr"/>
    <s v="DAIKIN AIRCONDITIONING INDIA (P) LTD-DR"/>
    <s v="GST-TAX INVOICE"/>
    <s v="KSY17180302"/>
    <x v="35"/>
    <n v="88.29"/>
  </r>
  <r>
    <x v="3"/>
    <d v="2017-10-13T00:00:00"/>
    <s v="Dr"/>
    <s v="DAIKIN AIRCONDITIONING INDIA (P) LTD-DR"/>
    <s v="GST-TAX INVOICE"/>
    <s v="KSY17180322"/>
    <x v="35"/>
    <n v="846"/>
  </r>
  <r>
    <x v="3"/>
    <d v="2017-10-13T00:00:00"/>
    <s v="Dr"/>
    <s v="DAIKIN AIRCONDITIONING INDIA (P) LTD-DR"/>
    <s v="GST-TAX INVOICE"/>
    <s v="KSY17180303"/>
    <x v="35"/>
    <n v="252"/>
  </r>
  <r>
    <x v="3"/>
    <d v="2017-10-13T00:00:00"/>
    <s v="Dr"/>
    <s v="DAIKIN AIRCONDITIONING INDIA (P) LTD-DR"/>
    <s v="GST-TAX INVOICE"/>
    <s v="KSY17180304"/>
    <x v="35"/>
    <n v="306"/>
  </r>
  <r>
    <x v="3"/>
    <d v="2017-10-13T00:00:00"/>
    <s v="Dr"/>
    <s v="DAIKIN AIRCONDITIONING INDIA (P) LTD-DR"/>
    <s v="GST-TAX INVOICE"/>
    <s v="KSY17180305"/>
    <x v="35"/>
    <n v="18"/>
  </r>
  <r>
    <x v="3"/>
    <d v="2017-10-13T00:00:00"/>
    <s v="Dr"/>
    <s v="DAIKIN AIRCONDITIONING INDIA (P) LTD-DR"/>
    <s v="GST-TAX INVOICE"/>
    <s v="KSY17180307"/>
    <x v="35"/>
    <n v="36"/>
  </r>
  <r>
    <x v="3"/>
    <d v="2017-10-13T00:00:00"/>
    <s v="Dr"/>
    <s v="DAIKIN AIRCONDITIONING INDIA (P) LTD-DR"/>
    <s v="GST-TAX INVOICE"/>
    <s v="KSY17180308"/>
    <x v="35"/>
    <n v="2186.1"/>
  </r>
  <r>
    <x v="3"/>
    <d v="2017-10-13T00:00:00"/>
    <s v="Dr"/>
    <s v="DAIKIN AIRCONDITIONING INDIA (P) LTD-DR"/>
    <s v="GST-TAX INVOICE"/>
    <s v="KSY17180309"/>
    <x v="35"/>
    <n v="166.5"/>
  </r>
  <r>
    <x v="3"/>
    <d v="2017-10-13T00:00:00"/>
    <s v="Dr"/>
    <s v="DAIKIN AIRCONDITIONING INDIA (P) LTD-DR"/>
    <s v="GST-TAX INVOICE"/>
    <s v="KSY17180311"/>
    <x v="35"/>
    <n v="360"/>
  </r>
  <r>
    <x v="3"/>
    <d v="2017-10-13T00:00:00"/>
    <s v="Dr"/>
    <s v="DAIKIN AIRCONDITIONING INDIA (P) LTD-DR"/>
    <s v="GST-TAX INVOICE"/>
    <s v="KSY17180313"/>
    <x v="35"/>
    <n v="72"/>
  </r>
  <r>
    <x v="3"/>
    <d v="2017-10-13T00:00:00"/>
    <s v="Dr"/>
    <s v="DAIKIN AIRCONDITIONING INDIA (P) LTD-DR"/>
    <s v="GST-TAX INVOICE"/>
    <s v="KSY17180314"/>
    <x v="35"/>
    <n v="13116.24"/>
  </r>
  <r>
    <x v="3"/>
    <d v="2017-10-13T00:00:00"/>
    <s v="Dr"/>
    <s v="AXIONA SOLUTION"/>
    <s v="GST-TAX INVOICE"/>
    <s v="KSY17180315"/>
    <x v="35"/>
    <n v="158.4"/>
  </r>
  <r>
    <x v="3"/>
    <d v="2017-10-13T00:00:00"/>
    <s v="Dr"/>
    <s v="DAIKIN AIRCONDITIONING INDIA (P) LTD-DR"/>
    <s v="GST-TAX INVOICE"/>
    <s v="KSY17180316"/>
    <x v="35"/>
    <n v="2520"/>
  </r>
  <r>
    <x v="3"/>
    <d v="2017-10-13T00:00:00"/>
    <s v="Dr"/>
    <s v="DAIKIN AIRCONDITIONING INDIA (P) LTD-DR"/>
    <s v="GST-TAX INVOICE"/>
    <s v="KSY17180320"/>
    <x v="35"/>
    <n v="1504.8"/>
  </r>
  <r>
    <x v="3"/>
    <d v="2017-10-14T00:00:00"/>
    <s v="Dr"/>
    <s v="DAIKIN AIRCONDITIONING INDIA (P) LTD-DR"/>
    <s v="GST-TAX INVOICE"/>
    <s v="KSY17180324"/>
    <x v="35"/>
    <n v="289.8"/>
  </r>
  <r>
    <x v="3"/>
    <d v="2017-10-14T00:00:00"/>
    <s v="Dr"/>
    <s v="DAIKIN AIRCONDITIONING INDIA (P) LTD-DR"/>
    <s v="GST-TAX INVOICE"/>
    <s v="KSY17180326"/>
    <x v="35"/>
    <n v="6653.7"/>
  </r>
  <r>
    <x v="3"/>
    <d v="2017-10-14T00:00:00"/>
    <s v="Dr"/>
    <s v="DAIKIN AIRCONDITIONING INDIA (P) LTD-DR"/>
    <s v="GST-TAX INVOICE"/>
    <s v="KSY17180327"/>
    <x v="35"/>
    <n v="1576.8"/>
  </r>
  <r>
    <x v="3"/>
    <d v="2017-10-14T00:00:00"/>
    <s v="Dr"/>
    <s v="DAIKIN AIRCONDITIONING INDIA (P) LTD-DR"/>
    <s v="GST-TAX INVOICE"/>
    <s v="KSY17180328"/>
    <x v="35"/>
    <n v="5406.3"/>
  </r>
  <r>
    <x v="3"/>
    <d v="2017-10-14T00:00:00"/>
    <s v="Dr"/>
    <s v="MRS.NIDHI MAHAJAN"/>
    <s v="GST-TAX INVOICE"/>
    <s v="KSY17180331"/>
    <x v="35"/>
    <n v="315"/>
  </r>
  <r>
    <x v="3"/>
    <d v="2017-10-14T00:00:00"/>
    <s v="Dr"/>
    <s v="DAIKIN AIRCONDITIONING INDIA (P) LTD-DR"/>
    <s v="GST-TAX INVOICE"/>
    <s v="KSY17180332"/>
    <x v="35"/>
    <n v="172.8"/>
  </r>
  <r>
    <x v="3"/>
    <d v="2017-10-14T00:00:00"/>
    <s v="Dr"/>
    <s v="DAIKIN AIRCONDITIONING INDIA (P) LTD-DR"/>
    <s v="GST-TAX INVOICE"/>
    <s v="KSY17180333"/>
    <x v="35"/>
    <n v="3535.2"/>
  </r>
  <r>
    <x v="3"/>
    <d v="2017-10-14T00:00:00"/>
    <s v="Dr"/>
    <s v="DAIKIN AIRCONDITIONING INDIA (P) LTD-DR"/>
    <s v="GST-TAX INVOICE"/>
    <s v="KSY17180334"/>
    <x v="35"/>
    <n v="248.4"/>
  </r>
  <r>
    <x v="3"/>
    <d v="2017-10-14T00:00:00"/>
    <s v="Dr"/>
    <s v="DAIKIN AIRCONDITIONING INDIA (P) LTD-DR"/>
    <s v="GST-TAX INVOICE"/>
    <s v="KSY17180335"/>
    <x v="35"/>
    <n v="1762.97"/>
  </r>
  <r>
    <x v="3"/>
    <d v="2017-10-14T00:00:00"/>
    <s v="Dr"/>
    <s v="DAIKIN AIRCONDITIONING INDIA (P) LTD-DR"/>
    <s v="GST-TAX INVOICE"/>
    <s v="KSY17180323"/>
    <x v="35"/>
    <n v="1027.52"/>
  </r>
  <r>
    <x v="3"/>
    <d v="2017-10-14T00:00:00"/>
    <s v="Cr"/>
    <s v="DAIKIN AIRCONDITIONING INDIA (P) LTD"/>
    <s v="PURCHASE GST"/>
    <s v="261"/>
    <x v="289"/>
    <m/>
  </r>
  <r>
    <x v="3"/>
    <d v="2017-10-14T00:00:00"/>
    <s v="Dr"/>
    <s v="DAIKIN AIRCONDITIONING INDIA (P) LTD-DR"/>
    <s v="GST-TAX INVOICE"/>
    <s v="KSY17180325"/>
    <x v="35"/>
    <n v="922.5"/>
  </r>
  <r>
    <x v="3"/>
    <d v="2017-10-16T00:00:00"/>
    <s v="Dr"/>
    <s v="DAIKIN AIRCONDITIONING INDIA (P) LTD-DR"/>
    <s v="GST-TAX INVOICE"/>
    <s v="KSY17180336"/>
    <x v="35"/>
    <n v="507.89"/>
  </r>
  <r>
    <x v="3"/>
    <d v="2017-10-16T00:00:00"/>
    <s v="Dr"/>
    <s v="DAIKIN AIRCONDITIONING INDIA (P) LTD-DR"/>
    <s v="GST-TAX INVOICE"/>
    <s v="KSY17180337"/>
    <x v="35"/>
    <n v="4198.32"/>
  </r>
  <r>
    <x v="3"/>
    <d v="2017-10-16T00:00:00"/>
    <s v="Dr"/>
    <s v="DAIKIN AIRCONDITIONING INDIA (P) LTD-DR"/>
    <s v="GST-TAX INVOICE"/>
    <s v="KSY17180338"/>
    <x v="35"/>
    <n v="1410.3"/>
  </r>
  <r>
    <x v="3"/>
    <d v="2017-10-16T00:00:00"/>
    <s v="Dr"/>
    <s v="DAIKIN AIRCONDITIONING INDIA (P) LTD-DR"/>
    <s v="GST-TAX INVOICE"/>
    <s v="KSY17180339"/>
    <x v="35"/>
    <n v="3494.4"/>
  </r>
  <r>
    <x v="3"/>
    <d v="2017-10-16T00:00:00"/>
    <s v="Dr"/>
    <s v="KOLD PUNDIT"/>
    <s v="GST-TAX INVOICE"/>
    <s v="KSY17180340"/>
    <x v="35"/>
    <n v="1062.54"/>
  </r>
  <r>
    <x v="3"/>
    <d v="2017-10-16T00:00:00"/>
    <s v="Dr"/>
    <s v="DAIKIN AIRCONDITIONING INDIA (P) LTD-DR"/>
    <s v="GST-TAX INVOICE"/>
    <s v="KSY17180341"/>
    <x v="35"/>
    <n v="201.6"/>
  </r>
  <r>
    <x v="3"/>
    <d v="2017-10-16T00:00:00"/>
    <s v="Cr"/>
    <s v="EMX MOTOR NECESSITIES"/>
    <s v="PURCHASE GST"/>
    <s v="262"/>
    <x v="290"/>
    <m/>
  </r>
  <r>
    <x v="3"/>
    <d v="2017-10-16T00:00:00"/>
    <s v="Cr"/>
    <s v="DAIKIN AIRCONDITIONING INDIA (P) LTD"/>
    <s v="PURCHASE GST"/>
    <s v="263"/>
    <x v="291"/>
    <m/>
  </r>
  <r>
    <x v="3"/>
    <d v="2017-10-16T00:00:00"/>
    <s v="Cr"/>
    <s v="DASS REFRIGERATION"/>
    <s v="PURCHASE GST"/>
    <s v="264"/>
    <x v="292"/>
    <m/>
  </r>
  <r>
    <x v="3"/>
    <d v="2017-10-17T00:00:00"/>
    <s v="Dr"/>
    <s v="ABHISHEK KUMAR SINHA"/>
    <s v="GST-TAX INVOICE"/>
    <s v="KSY17180342"/>
    <x v="35"/>
    <n v="180"/>
  </r>
  <r>
    <x v="3"/>
    <d v="2017-10-17T00:00:00"/>
    <s v="Dr"/>
    <s v="Vestian Global Workplace Services Private Limited"/>
    <s v="GST-TAX INVOICE"/>
    <s v="KSY17180343"/>
    <x v="35"/>
    <n v="21875.01"/>
  </r>
  <r>
    <x v="3"/>
    <d v="2017-10-17T00:00:00"/>
    <s v="Dr"/>
    <s v="Vestian Global Workplace Services Private Limited"/>
    <s v="GST-TAX INVOICE"/>
    <s v="KSY17180344"/>
    <x v="35"/>
    <n v="1295"/>
  </r>
  <r>
    <x v="3"/>
    <d v="2017-10-17T00:00:00"/>
    <s v="Dr"/>
    <s v="Vestian Global Workplace Services Private Limited"/>
    <s v="GST-TAX INVOICE"/>
    <s v="KSY17180345"/>
    <x v="35"/>
    <n v="10936.8"/>
  </r>
  <r>
    <x v="3"/>
    <d v="2017-10-17T00:00:00"/>
    <s v="Dr"/>
    <s v="DAIKIN AIRCONDITIONING INDIA (P) LTD-DR"/>
    <s v="GST-TAX INVOICE"/>
    <s v="KSY17180346"/>
    <x v="35"/>
    <n v="703.62"/>
  </r>
  <r>
    <x v="3"/>
    <d v="2017-10-17T00:00:00"/>
    <s v="Dr"/>
    <s v="DAIKIN AIRCONDITIONING INDIA (P) LTD-DR"/>
    <s v="GST-TAX INVOICE"/>
    <s v="KSY17180347"/>
    <x v="35"/>
    <n v="2007.18"/>
  </r>
  <r>
    <x v="3"/>
    <d v="2017-10-17T00:00:00"/>
    <s v="Cr"/>
    <s v="DASS REFRIGERATION"/>
    <s v="PURCHASE GST"/>
    <s v="265"/>
    <x v="293"/>
    <m/>
  </r>
  <r>
    <x v="3"/>
    <d v="2017-10-17T00:00:00"/>
    <s v="Cr"/>
    <s v="Idea Cellular Ltd - Cr ST. NO. TELEPHONE/DELHI/12/I"/>
    <s v="Journal"/>
    <s v="899"/>
    <x v="294"/>
    <m/>
  </r>
  <r>
    <x v="3"/>
    <d v="2017-10-18T00:00:00"/>
    <s v="Dr"/>
    <s v="DAIKIN AIRCONDITIONING INDIA (P) LTD-DR"/>
    <s v="GST-TAX INVOICE"/>
    <s v="KSY17180348"/>
    <x v="35"/>
    <n v="1621.8"/>
  </r>
  <r>
    <x v="3"/>
    <d v="2017-10-18T00:00:00"/>
    <s v="Dr"/>
    <s v="PREM NATH DIESELS PVT LTD"/>
    <s v="GST-TAX INVOICE"/>
    <s v="KSY17180349"/>
    <x v="35"/>
    <n v="270"/>
  </r>
  <r>
    <x v="3"/>
    <d v="2017-10-18T00:00:00"/>
    <s v="Cr"/>
    <s v="BARKAT RAM ROSHAN LAL"/>
    <s v="PURCHASE GST"/>
    <s v="266"/>
    <x v="295"/>
    <m/>
  </r>
  <r>
    <x v="3"/>
    <d v="2017-10-18T00:00:00"/>
    <s v="Cr"/>
    <s v="RWSL A/C RIS 500004301185"/>
    <s v="Journal"/>
    <s v="900"/>
    <x v="0"/>
    <m/>
  </r>
  <r>
    <x v="3"/>
    <d v="2017-10-22T00:00:00"/>
    <s v="Cr"/>
    <s v="AIRTEL MOBILE NO. 9971044667"/>
    <s v="Journal"/>
    <s v="907"/>
    <x v="296"/>
    <m/>
  </r>
  <r>
    <x v="3"/>
    <d v="2017-10-23T00:00:00"/>
    <s v="Dr"/>
    <s v="CASH"/>
    <s v="GST-TAX INVOICE"/>
    <s v="KSY17180351"/>
    <x v="35"/>
    <n v="38.159999999999997"/>
  </r>
  <r>
    <x v="3"/>
    <d v="2017-10-23T00:00:00"/>
    <s v="Dr"/>
    <s v="MANGALORE REFINERY AND PETROCHEMICALS LTD."/>
    <s v="GST-TAX INVOICE"/>
    <s v="KSY17180352"/>
    <x v="35"/>
    <n v="612.9"/>
  </r>
  <r>
    <x v="3"/>
    <d v="2017-10-23T00:00:00"/>
    <s v="Dr"/>
    <s v="MANGALORE REFINERY AND PETROCHEMICALS LTD."/>
    <s v="GST-TAX INVOICE"/>
    <s v="KSY17180353"/>
    <x v="35"/>
    <n v="612.9"/>
  </r>
  <r>
    <x v="3"/>
    <d v="2017-10-23T00:00:00"/>
    <s v="Dr"/>
    <s v="MANGALORE REFINERY AND PETROCHEMICALS LTD."/>
    <s v="GST-TAX INVOICE"/>
    <s v="KSY17180354"/>
    <x v="35"/>
    <n v="612.9"/>
  </r>
  <r>
    <x v="3"/>
    <d v="2017-10-24T00:00:00"/>
    <s v="Dr"/>
    <s v="COMP MART INDIA PVT. LTD."/>
    <s v="GST-TAX INVOICE"/>
    <s v="KSY17180355"/>
    <x v="35"/>
    <n v="1378.5"/>
  </r>
  <r>
    <x v="3"/>
    <d v="2017-10-24T00:00:00"/>
    <s v="Dr"/>
    <s v="MR.SHIV KHERA"/>
    <s v="GST-TAX INVOICE"/>
    <s v="KSY17180356"/>
    <x v="35"/>
    <n v="399"/>
  </r>
  <r>
    <x v="3"/>
    <d v="2017-10-24T00:00:00"/>
    <s v="Dr"/>
    <s v="CASH"/>
    <s v="GST-TAX INVOICE"/>
    <s v="KSY17180357"/>
    <x v="35"/>
    <n v="41.94"/>
  </r>
  <r>
    <x v="3"/>
    <d v="2017-10-24T00:00:00"/>
    <s v="Dr"/>
    <s v="MS. SUMAN KHANNA"/>
    <s v="GST-TAX INVOICE"/>
    <s v="KSY17180358"/>
    <x v="35"/>
    <n v="225"/>
  </r>
  <r>
    <x v="3"/>
    <d v="2017-10-24T00:00:00"/>
    <s v="Dr"/>
    <s v="CASH"/>
    <s v="GST-TAX INVOICE"/>
    <s v="KSY17180359"/>
    <x v="35"/>
    <n v="19.079999999999998"/>
  </r>
  <r>
    <x v="3"/>
    <d v="2017-10-24T00:00:00"/>
    <s v="Dr"/>
    <s v="CASH"/>
    <s v="GST-TAX INVOICE"/>
    <s v="KSY17180360"/>
    <x v="35"/>
    <n v="45.72"/>
  </r>
  <r>
    <x v="3"/>
    <d v="2017-10-24T00:00:00"/>
    <s v="Cr"/>
    <s v="PRINT LINE ENTERPRISES PVT. LTD."/>
    <s v="Journal"/>
    <s v="913"/>
    <x v="51"/>
    <m/>
  </r>
  <r>
    <x v="3"/>
    <d v="2017-10-24T00:00:00"/>
    <s v="Cr"/>
    <s v="AIRTEL RELATIONSHIP NO-14926846"/>
    <s v="Journal"/>
    <s v="915"/>
    <x v="149"/>
    <m/>
  </r>
  <r>
    <x v="3"/>
    <d v="2017-10-25T00:00:00"/>
    <s v="Dr"/>
    <s v="ABHINAV SAI CREATIONS"/>
    <s v="GST-TAX INVOICE"/>
    <s v="KSY17180361"/>
    <x v="35"/>
    <n v="838.98"/>
  </r>
  <r>
    <x v="3"/>
    <d v="2017-10-25T00:00:00"/>
    <s v="Cr"/>
    <s v="PARASMANI TUBES"/>
    <s v="PURCHASE GST"/>
    <s v="267"/>
    <x v="297"/>
    <m/>
  </r>
  <r>
    <x v="3"/>
    <d v="2017-10-25T00:00:00"/>
    <s v="Cr"/>
    <s v="DAIKIN AIRCONDITIONING INDIA (P) LTD"/>
    <s v="PURCHASE GST"/>
    <s v="268"/>
    <x v="298"/>
    <m/>
  </r>
  <r>
    <x v="3"/>
    <d v="2017-10-26T00:00:00"/>
    <s v="Dr"/>
    <s v="HT LEARNING CENTRES LTD."/>
    <s v="GST-TAX INVOICE"/>
    <s v="KSY17180362"/>
    <x v="35"/>
    <n v="10498.5"/>
  </r>
  <r>
    <x v="3"/>
    <d v="2017-10-26T00:00:00"/>
    <s v="Cr"/>
    <s v="AMARYLLIS APPLIANCES ( INDIA ) PVT. LTD"/>
    <s v="PURCHASE GST"/>
    <s v="269"/>
    <x v="299"/>
    <m/>
  </r>
  <r>
    <x v="3"/>
    <d v="2017-10-26T00:00:00"/>
    <s v="Cr"/>
    <s v="UNIQUE INSULATIONS"/>
    <s v="PURCHASE GST"/>
    <s v="270"/>
    <x v="300"/>
    <m/>
  </r>
  <r>
    <x v="3"/>
    <d v="2017-10-27T00:00:00"/>
    <s v="Cr"/>
    <s v="AIRTEL RELATIONSHIP NO-10297176"/>
    <s v="Journal"/>
    <s v="928"/>
    <x v="234"/>
    <m/>
  </r>
  <r>
    <x v="3"/>
    <d v="2017-10-27T00:00:00"/>
    <s v="Cr"/>
    <s v="AIRTEL RELATIONSHIP NO-10297175"/>
    <s v="Journal"/>
    <s v="929"/>
    <x v="301"/>
    <m/>
  </r>
  <r>
    <x v="3"/>
    <d v="2017-10-27T00:00:00"/>
    <s v="Cr"/>
    <s v="AIRTEL RELATIONSHIP 10297178"/>
    <s v="Journal"/>
    <s v="930"/>
    <x v="80"/>
    <m/>
  </r>
  <r>
    <x v="3"/>
    <d v="2017-10-27T00:00:00"/>
    <s v="Cr"/>
    <s v="DAIKIN AIRCONDITIONING INDIA (P) LTD"/>
    <s v="PURCHASE GST"/>
    <s v="271"/>
    <x v="302"/>
    <m/>
  </r>
  <r>
    <x v="3"/>
    <d v="2017-10-28T00:00:00"/>
    <s v="Dr"/>
    <s v="ORIENT FASHION EXPORTS INDIA PVT LTD."/>
    <s v="GST-TAX INVOICE"/>
    <s v="KSY17180363"/>
    <x v="35"/>
    <n v="4200.75"/>
  </r>
  <r>
    <x v="3"/>
    <d v="2017-10-28T00:00:00"/>
    <s v="Cr"/>
    <s v="SADHU SINGH &amp; SONS"/>
    <s v="PURCHASE GST"/>
    <s v="272"/>
    <x v="303"/>
    <m/>
  </r>
  <r>
    <x v="3"/>
    <d v="2017-10-28T00:00:00"/>
    <s v="Cr"/>
    <s v="Ranjit Trading Co."/>
    <s v="PURCHASE GST"/>
    <s v="273"/>
    <x v="199"/>
    <m/>
  </r>
  <r>
    <x v="3"/>
    <d v="2017-10-30T00:00:00"/>
    <s v="Cr"/>
    <s v="SUNRISE SALES(INDIA)"/>
    <s v="PURCHASE GST"/>
    <s v="274"/>
    <x v="304"/>
    <m/>
  </r>
  <r>
    <x v="3"/>
    <d v="2017-10-31T00:00:00"/>
    <s v="Dr"/>
    <s v="OIL &amp; NATURAL GAS CORP LTD"/>
    <s v="GST-TAX INVOICE"/>
    <s v="KSY17180365"/>
    <x v="35"/>
    <n v="320.14999999999998"/>
  </r>
  <r>
    <x v="3"/>
    <d v="2017-10-31T00:00:00"/>
    <s v="Dr"/>
    <s v="SEASKY  SHIPPING INDIA PVT. LTD"/>
    <s v="GST-TAX INVOICE"/>
    <s v="KSY17180366"/>
    <x v="35"/>
    <n v="241.92"/>
  </r>
  <r>
    <x v="3"/>
    <d v="2017-10-31T00:00:00"/>
    <s v="Dr"/>
    <s v="BHALLA FARM HOUSE"/>
    <s v="GST-TAX INVOICE"/>
    <s v="KSY17180367"/>
    <x v="35"/>
    <n v="1750"/>
  </r>
  <r>
    <x v="3"/>
    <d v="2017-10-31T00:00:00"/>
    <s v="Cr"/>
    <s v="MAHARAJA REFRIGERATION"/>
    <s v="PURCHASE GST"/>
    <s v="275"/>
    <x v="305"/>
    <m/>
  </r>
  <r>
    <x v="3"/>
    <d v="2017-10-31T00:00:00"/>
    <s v="Cr"/>
    <s v="NATIONAL STORAGE SYSTEM"/>
    <s v="PURCHASE GST"/>
    <s v="276"/>
    <x v="306"/>
    <m/>
  </r>
  <r>
    <x v="3"/>
    <d v="2017-10-31T00:00:00"/>
    <s v="Cr"/>
    <s v="S.B INTERNATIONAL"/>
    <s v="Journal"/>
    <s v="934"/>
    <x v="307"/>
    <m/>
  </r>
  <r>
    <x v="3"/>
    <d v="2017-10-31T00:00:00"/>
    <s v="Cr"/>
    <s v="AGGARWAL GASES"/>
    <s v="PURCHASE GST"/>
    <s v="277"/>
    <x v="308"/>
    <m/>
  </r>
  <r>
    <x v="4"/>
    <d v="2017-11-01T00:00:00"/>
    <s v="Dr"/>
    <s v="OIL &amp; NATURAL GAS CORP LTD"/>
    <s v="GST-TAX INVOICE"/>
    <s v="KSY17180369"/>
    <x v="35"/>
    <n v="6763.68"/>
  </r>
  <r>
    <x v="4"/>
    <d v="2017-11-01T00:00:00"/>
    <s v="Dr"/>
    <s v="MR.TARANG ARORA"/>
    <s v="GST-TAX INVOICE"/>
    <s v="KSY17180370"/>
    <x v="35"/>
    <n v="2182.5"/>
  </r>
  <r>
    <x v="4"/>
    <d v="2017-11-01T00:00:00"/>
    <s v="Cr"/>
    <s v="TDS ON PROFESSONAL-10%"/>
    <s v="Journal"/>
    <s v="936"/>
    <x v="99"/>
    <m/>
  </r>
  <r>
    <x v="4"/>
    <d v="2017-11-01T00:00:00"/>
    <s v="Cr"/>
    <s v="Y.P.TRADING CO."/>
    <s v="PURCHASE GST"/>
    <s v="278"/>
    <x v="309"/>
    <m/>
  </r>
  <r>
    <x v="4"/>
    <d v="2017-11-01T00:00:00"/>
    <s v="Cr"/>
    <s v="TDS ON CONTRACTOR-@1 %"/>
    <s v="Journal"/>
    <s v="943"/>
    <x v="310"/>
    <m/>
  </r>
  <r>
    <x v="4"/>
    <d v="2017-11-01T00:00:00"/>
    <s v="Cr"/>
    <s v="TDS ON CONTRACTOR-@1 %"/>
    <s v="Journal"/>
    <s v="944"/>
    <x v="311"/>
    <m/>
  </r>
  <r>
    <x v="4"/>
    <d v="2017-11-02T00:00:00"/>
    <s v="Dr"/>
    <s v="VENUS STEPS(KAROL BAGH)"/>
    <s v="GST-TAX INVOICE"/>
    <s v="KSY17180371"/>
    <x v="35"/>
    <n v="5297.58"/>
  </r>
  <r>
    <x v="4"/>
    <d v="2017-11-02T00:00:00"/>
    <s v="Dr"/>
    <s v="MR. M. DAMODARAN"/>
    <s v="GST-TAX INVOICE"/>
    <s v="KSY17180372"/>
    <x v="35"/>
    <n v="2094.75"/>
  </r>
  <r>
    <x v="4"/>
    <d v="2017-11-02T00:00:00"/>
    <s v="Dr"/>
    <s v="MR. M. DAMODARAN"/>
    <s v="GST-TAX INVOICE"/>
    <s v="KSY17180373"/>
    <x v="35"/>
    <n v="2864.25"/>
  </r>
  <r>
    <x v="4"/>
    <d v="2017-11-02T00:00:00"/>
    <s v="Dr"/>
    <s v="MR. M. DAMODARAN"/>
    <s v="GST-TAX INVOICE"/>
    <s v="KSY17180374"/>
    <x v="35"/>
    <n v="2864.25"/>
  </r>
  <r>
    <x v="4"/>
    <d v="2017-11-02T00:00:00"/>
    <s v="Dr"/>
    <s v="CASH"/>
    <s v="GST-TAX INVOICE"/>
    <s v="KSY17180375"/>
    <x v="35"/>
    <n v="1363.49"/>
  </r>
  <r>
    <x v="4"/>
    <d v="2017-11-02T00:00:00"/>
    <s v="Dr"/>
    <s v="DAIKIN AIRCONDITIONING INDIA (P) LTD-DR"/>
    <s v="GST-TAX INVOICE"/>
    <s v="KSY17180376"/>
    <x v="35"/>
    <n v="1287.77"/>
  </r>
  <r>
    <x v="4"/>
    <d v="2017-11-02T00:00:00"/>
    <s v="Cr"/>
    <s v="PARASMANI TUBES"/>
    <s v="PURCHASE GST"/>
    <s v="279"/>
    <x v="312"/>
    <m/>
  </r>
  <r>
    <x v="4"/>
    <d v="2017-11-02T00:00:00"/>
    <s v="Cr"/>
    <s v="GOEL SALES CORPORATION"/>
    <s v="PURCHASE GST"/>
    <s v="280"/>
    <x v="313"/>
    <m/>
  </r>
  <r>
    <x v="4"/>
    <d v="2017-11-02T00:00:00"/>
    <s v="Cr"/>
    <s v="DASS REFRIGERATION"/>
    <s v="PURCHASE GST"/>
    <s v="282"/>
    <x v="135"/>
    <m/>
  </r>
  <r>
    <x v="4"/>
    <d v="2017-11-03T00:00:00"/>
    <s v="Dr"/>
    <s v="POONAM ARORA"/>
    <s v="GST-TAX INVOICE"/>
    <s v="KSY17180378"/>
    <x v="35"/>
    <n v="248.4"/>
  </r>
  <r>
    <x v="4"/>
    <d v="2017-11-03T00:00:00"/>
    <s v="Cr"/>
    <s v="SHARP BUSINESS SYSTEMS (INDIA) LTD."/>
    <s v="PURCHASE GST"/>
    <s v="283"/>
    <x v="314"/>
    <m/>
  </r>
  <r>
    <x v="4"/>
    <d v="2017-11-03T00:00:00"/>
    <s v="Cr"/>
    <s v="AB TRADERS"/>
    <s v="PURCHASE GST"/>
    <s v="284"/>
    <x v="315"/>
    <m/>
  </r>
  <r>
    <x v="4"/>
    <d v="2017-11-06T00:00:00"/>
    <s v="Dr"/>
    <s v="VENUS STEPS(KAROL BAGH)"/>
    <s v="GST-TAX INVOICE"/>
    <s v="KSY17180379"/>
    <x v="35"/>
    <n v="63"/>
  </r>
  <r>
    <x v="4"/>
    <d v="2017-11-06T00:00:00"/>
    <s v="Dr"/>
    <s v="CASH"/>
    <s v="GST-TAX INVOICE"/>
    <s v="KSY17180380"/>
    <x v="35"/>
    <n v="41.94"/>
  </r>
  <r>
    <x v="4"/>
    <d v="2017-11-06T00:00:00"/>
    <s v="Dr"/>
    <s v="MTE SERVICES (P) LTD."/>
    <s v="GST-TAX INVOICE"/>
    <s v="KSY17180381"/>
    <x v="35"/>
    <n v="203.13"/>
  </r>
  <r>
    <x v="4"/>
    <d v="2017-11-06T00:00:00"/>
    <s v="Dr"/>
    <s v="MTE SERVICES (P) LTD."/>
    <s v="GST-TAX INVOICE"/>
    <s v="KSY17180382"/>
    <x v="35"/>
    <n v="165.6"/>
  </r>
  <r>
    <x v="4"/>
    <d v="2017-11-06T00:00:00"/>
    <s v="Cr"/>
    <s v="MITSUBISHI ELECTRIC INDIA  PVT. LTD."/>
    <s v="PURCHASE GST"/>
    <s v="285"/>
    <x v="316"/>
    <m/>
  </r>
  <r>
    <x v="4"/>
    <d v="2017-11-06T00:00:00"/>
    <s v="Cr"/>
    <s v="MITSUBISHI ELECTRIC INDIA  PVT. LTD."/>
    <s v="PURCHASE GST"/>
    <s v="286"/>
    <x v="317"/>
    <m/>
  </r>
  <r>
    <x v="4"/>
    <d v="2017-11-06T00:00:00"/>
    <s v="Cr"/>
    <s v="MAHARAJA REFRIGERATION"/>
    <s v="PURCHASE GST"/>
    <s v="287"/>
    <x v="318"/>
    <m/>
  </r>
  <r>
    <x v="4"/>
    <d v="2017-11-06T00:00:00"/>
    <s v="Cr"/>
    <s v="MAHARAJA REFRIGERATION"/>
    <s v="PURCHASE GST"/>
    <s v="288"/>
    <x v="319"/>
    <m/>
  </r>
  <r>
    <x v="4"/>
    <d v="2017-11-06T00:00:00"/>
    <s v="Cr"/>
    <s v="AIRTEL RELATIONSHIP NO-10297177"/>
    <s v="Journal"/>
    <s v="963"/>
    <x v="32"/>
    <m/>
  </r>
  <r>
    <x v="4"/>
    <d v="2017-11-06T00:00:00"/>
    <s v="Cr"/>
    <s v="AIRTEL RELATIONSHIP NO-10297184"/>
    <s v="Journal"/>
    <s v="964"/>
    <x v="11"/>
    <m/>
  </r>
  <r>
    <x v="4"/>
    <d v="2017-11-07T00:00:00"/>
    <s v="Dr"/>
    <s v="Embassy of Namibia"/>
    <s v="GST-TAX INVOICE"/>
    <s v="KSY17180385"/>
    <x v="35"/>
    <n v="1562"/>
  </r>
  <r>
    <x v="4"/>
    <d v="2017-11-07T00:00:00"/>
    <s v="Dr"/>
    <s v="MR. RAVI OBEROI"/>
    <s v="GST-TAX INVOICE"/>
    <s v="KSY17180386"/>
    <x v="35"/>
    <n v="1677.97"/>
  </r>
  <r>
    <x v="4"/>
    <d v="2017-11-07T00:00:00"/>
    <s v="Cr"/>
    <s v="MAHARAJA REFRIGERATION"/>
    <s v="PURCHASE GST"/>
    <s v="289"/>
    <x v="320"/>
    <m/>
  </r>
  <r>
    <x v="4"/>
    <d v="2017-11-07T00:00:00"/>
    <s v="Cr"/>
    <s v="Y.P.TRADING CO."/>
    <s v="PURCHASE GST"/>
    <s v="290"/>
    <x v="321"/>
    <m/>
  </r>
  <r>
    <x v="4"/>
    <d v="2017-11-08T00:00:00"/>
    <s v="Dr"/>
    <s v="SHEEL THREJA"/>
    <s v="GST-TAX INVOICE"/>
    <s v="KSY17180387"/>
    <x v="35"/>
    <n v="6125"/>
  </r>
  <r>
    <x v="4"/>
    <d v="2017-11-08T00:00:00"/>
    <s v="Dr"/>
    <s v="MR. SEHGAL"/>
    <s v="GST-TAX INVOICE"/>
    <s v="KSY17180389"/>
    <x v="35"/>
    <n v="190.68"/>
  </r>
  <r>
    <x v="4"/>
    <d v="2017-11-08T00:00:00"/>
    <s v="Dr"/>
    <s v="AHUJASONS SHAWLWALE PVT LTD.(MAIN)"/>
    <s v="GST-TAX INVOICE"/>
    <s v="KSY17180390"/>
    <x v="35"/>
    <n v="1275.75"/>
  </r>
  <r>
    <x v="4"/>
    <d v="2017-11-08T00:00:00"/>
    <s v="Dr"/>
    <s v="MR. DIMITRY S."/>
    <s v="GST-TAX INVOICE"/>
    <s v="KSY17180391"/>
    <x v="35"/>
    <n v="1754.24"/>
  </r>
  <r>
    <x v="4"/>
    <d v="2017-11-08T00:00:00"/>
    <s v="Dr"/>
    <s v="WHITE WINDOWS INFRASTRUCTURE (P) LTD."/>
    <s v="GST-TAX INVOICE"/>
    <s v="KSY17180393"/>
    <x v="35"/>
    <n v="838.98"/>
  </r>
  <r>
    <x v="4"/>
    <d v="2017-11-08T00:00:00"/>
    <s v="Cr"/>
    <s v="VISHNU SANITARY &amp; HARDWARE STORE"/>
    <s v="PURCHASE GST"/>
    <s v="291"/>
    <x v="322"/>
    <m/>
  </r>
  <r>
    <x v="4"/>
    <d v="2017-11-08T00:00:00"/>
    <s v="Cr"/>
    <s v="TDS ON CONTRACTOR-@1 %"/>
    <s v="Journal"/>
    <s v="978"/>
    <x v="52"/>
    <m/>
  </r>
  <r>
    <x v="4"/>
    <d v="2017-11-08T00:00:00"/>
    <s v="Cr"/>
    <s v="TDS ON CONTRACTOR-@1 %"/>
    <s v="Journal"/>
    <s v="979"/>
    <x v="323"/>
    <m/>
  </r>
  <r>
    <x v="4"/>
    <d v="2017-11-09T00:00:00"/>
    <s v="Dr"/>
    <s v="MRS. DEVIKA SINGH"/>
    <s v="GST-TAX INVOICE"/>
    <s v="KSY17180394"/>
    <x v="35"/>
    <n v="1283.3399999999999"/>
  </r>
  <r>
    <x v="4"/>
    <d v="2017-11-09T00:00:00"/>
    <s v="Dr"/>
    <s v="AHUJASONS SHAWLWALE PVT LTD.(MAIN)"/>
    <s v="GST-TAX INVOICE"/>
    <s v="KSY17180395"/>
    <x v="35"/>
    <n v="220.5"/>
  </r>
  <r>
    <x v="4"/>
    <d v="2017-11-09T00:00:00"/>
    <s v="Dr"/>
    <s v="AHUJASONS SHAWLWALE PVT LTD.(MAIN)"/>
    <s v="GST-TAX INVOICE"/>
    <s v="KSY17180396"/>
    <x v="35"/>
    <n v="63"/>
  </r>
  <r>
    <x v="4"/>
    <d v="2017-11-09T00:00:00"/>
    <s v="Dr"/>
    <s v="MR. PRADEEP MATHUR"/>
    <s v="GST-TAX INVOICE"/>
    <s v="KSY17180397"/>
    <x v="35"/>
    <n v="180"/>
  </r>
  <r>
    <x v="4"/>
    <d v="2017-11-09T00:00:00"/>
    <s v="Dr"/>
    <s v="AMPLE ENTERPRISES LLP"/>
    <s v="GST-TAX INVOICE"/>
    <s v="KSY17180398"/>
    <x v="35"/>
    <n v="648.30999999999995"/>
  </r>
  <r>
    <x v="4"/>
    <d v="2017-11-09T00:00:00"/>
    <s v="Dr"/>
    <s v="N.T.P.C."/>
    <s v="GST-TAX INVOICE"/>
    <s v="KSY17180399"/>
    <x v="35"/>
    <n v="157.88"/>
  </r>
  <r>
    <x v="4"/>
    <d v="2017-11-09T00:00:00"/>
    <s v="Dr"/>
    <s v="N.T.P.C."/>
    <s v="GST-TAX INVOICE"/>
    <s v="KSY17180401"/>
    <x v="35"/>
    <n v="446.26"/>
  </r>
  <r>
    <x v="4"/>
    <d v="2017-11-09T00:00:00"/>
    <s v="Dr"/>
    <s v="LUTHRA &amp; LUTHRA LAW OFFICES LITIGATION"/>
    <s v="GST-TAX INVOICE"/>
    <s v="KSY17180402"/>
    <x v="35"/>
    <n v="1677.97"/>
  </r>
  <r>
    <x v="4"/>
    <d v="2017-11-09T00:00:00"/>
    <s v="Cr"/>
    <s v="VISHNU SANITARY &amp; HARDWARE STORE"/>
    <s v="PURCHASE GST"/>
    <s v="292"/>
    <x v="324"/>
    <m/>
  </r>
  <r>
    <x v="4"/>
    <d v="2017-11-09T00:00:00"/>
    <s v="Cr"/>
    <s v="SHARP BUSINESS SYSTEMS (INDIA) LTD."/>
    <s v="PURCHASE GST"/>
    <s v="293"/>
    <x v="314"/>
    <m/>
  </r>
  <r>
    <x v="4"/>
    <d v="2017-11-10T00:00:00"/>
    <s v="Dr"/>
    <s v="7TH HEAVEN"/>
    <s v="GST-TAX INVOICE"/>
    <s v="KSY17180403"/>
    <x v="35"/>
    <n v="963.9"/>
  </r>
  <r>
    <x v="4"/>
    <d v="2017-11-10T00:00:00"/>
    <s v="Dr"/>
    <s v="R.KHATTAR &amp; ASSOCIATES"/>
    <s v="GST-TAX INVOICE"/>
    <s v="KSY17180404"/>
    <x v="35"/>
    <n v="269.55"/>
  </r>
  <r>
    <x v="4"/>
    <d v="2017-11-10T00:00:00"/>
    <s v="Cr"/>
    <s v="DAIKIN AIRCONDITIONING INDIA (P) LTD"/>
    <s v="PURCHASE GST"/>
    <s v="294"/>
    <x v="325"/>
    <m/>
  </r>
  <r>
    <x v="4"/>
    <d v="2017-11-10T00:00:00"/>
    <s v="Cr"/>
    <s v="PLUS CHEM PVT. LTD"/>
    <s v="PURCHASE GST"/>
    <s v="295"/>
    <x v="326"/>
    <m/>
  </r>
  <r>
    <x v="4"/>
    <d v="2017-11-10T00:00:00"/>
    <s v="Cr"/>
    <s v="DAIKIN AIRCONDITIONING INDIA (P) LTD"/>
    <s v="PURCHASE GST"/>
    <s v="296"/>
    <x v="327"/>
    <m/>
  </r>
  <r>
    <x v="4"/>
    <d v="2017-11-11T00:00:00"/>
    <s v="Cr"/>
    <s v="DAIKIN AIRCONDITIONING INDIA (P) LTD"/>
    <s v="PURCHASE GST"/>
    <s v="297"/>
    <x v="161"/>
    <m/>
  </r>
  <r>
    <x v="4"/>
    <d v="2017-11-11T00:00:00"/>
    <s v="Cr"/>
    <s v="JIO NUMBER 7678469089"/>
    <s v="Journal"/>
    <s v="993"/>
    <x v="328"/>
    <m/>
  </r>
  <r>
    <x v="4"/>
    <d v="2017-11-11T00:00:00"/>
    <s v="Cr"/>
    <s v="Jio Number 8700583902"/>
    <s v="Journal"/>
    <s v="994"/>
    <x v="328"/>
    <m/>
  </r>
  <r>
    <x v="4"/>
    <d v="2017-11-11T00:00:00"/>
    <s v="Cr"/>
    <s v="NANDA ELECTRIC CO."/>
    <s v="Journal"/>
    <s v="995"/>
    <x v="329"/>
    <m/>
  </r>
  <r>
    <x v="4"/>
    <d v="2017-11-11T00:00:00"/>
    <s v="Cr"/>
    <s v="SHRI BALAJI AGENCIES"/>
    <s v="Journal"/>
    <s v="997"/>
    <x v="330"/>
    <m/>
  </r>
  <r>
    <x v="4"/>
    <d v="2017-11-13T00:00:00"/>
    <s v="Dr"/>
    <s v="PEARL POLYMERS LIMITED"/>
    <s v="GST-TAX INVOICE"/>
    <s v="KSY17180407"/>
    <x v="35"/>
    <n v="682.17"/>
  </r>
  <r>
    <x v="4"/>
    <d v="2017-11-13T00:00:00"/>
    <s v="Dr"/>
    <s v="AMPLE ENTERPRISES LLP"/>
    <s v="GST-TAX INVOICE"/>
    <s v="KSY17180408"/>
    <x v="35"/>
    <n v="648.30999999999995"/>
  </r>
  <r>
    <x v="4"/>
    <d v="2017-11-13T00:00:00"/>
    <s v="Dr"/>
    <s v="MR. M.P BAGHARIA"/>
    <s v="GST-TAX INVOICE"/>
    <s v="KSY17180409"/>
    <x v="35"/>
    <n v="117.79"/>
  </r>
  <r>
    <x v="4"/>
    <d v="2017-11-13T00:00:00"/>
    <s v="Cr"/>
    <s v="DAIKIN AIRCONDITIONING INDIA (P) LTD"/>
    <s v="PURCHASE GST"/>
    <s v="298"/>
    <x v="331"/>
    <m/>
  </r>
  <r>
    <x v="4"/>
    <d v="2017-11-14T00:00:00"/>
    <s v="Dr"/>
    <s v="DAIKIN AIRCONDITIONING INDIA (P) LTD-DR"/>
    <s v="GST-TAX INVOICE"/>
    <s v="KSY17180410"/>
    <x v="35"/>
    <n v="1466.1"/>
  </r>
  <r>
    <x v="4"/>
    <d v="2017-11-14T00:00:00"/>
    <s v="Dr"/>
    <s v="CYRIL AMARCHAND MANGALDAS"/>
    <s v="GST-TAX INVOICE"/>
    <s v="KSY17180411"/>
    <x v="35"/>
    <n v="10296.61"/>
  </r>
  <r>
    <x v="4"/>
    <d v="2017-11-14T00:00:00"/>
    <s v="Dr"/>
    <s v="CASH"/>
    <s v="GST-TAX INVOICE"/>
    <s v="KSY17180412"/>
    <x v="35"/>
    <n v="32.4"/>
  </r>
  <r>
    <x v="4"/>
    <d v="2017-11-14T00:00:00"/>
    <s v="Cr"/>
    <s v="DASS REFRIGERATION"/>
    <s v="PURCHASE GST"/>
    <s v="299"/>
    <x v="332"/>
    <m/>
  </r>
  <r>
    <x v="4"/>
    <d v="2017-11-14T00:00:00"/>
    <s v="Cr"/>
    <s v="DAIKIN AIRCONDITIONING INDIA (P) LTD"/>
    <s v="PURCHASE GST"/>
    <s v="300"/>
    <x v="333"/>
    <m/>
  </r>
  <r>
    <x v="4"/>
    <d v="2017-11-14T00:00:00"/>
    <s v="Cr"/>
    <s v="UNIQUE INSULATIONS"/>
    <s v="PURCHASE GST"/>
    <s v="301"/>
    <x v="334"/>
    <m/>
  </r>
  <r>
    <x v="4"/>
    <d v="2017-11-14T00:00:00"/>
    <s v="Cr"/>
    <s v="HI TECH COMPUTERS"/>
    <s v="Journal"/>
    <s v="1005"/>
    <x v="335"/>
    <m/>
  </r>
  <r>
    <x v="4"/>
    <d v="2017-11-15T00:00:00"/>
    <s v="Dr"/>
    <s v="CASH"/>
    <s v="GST-TAX INVOICE"/>
    <s v="KSY17180413"/>
    <x v="35"/>
    <n v="30.51"/>
  </r>
  <r>
    <x v="4"/>
    <d v="2017-11-15T00:00:00"/>
    <s v="Dr"/>
    <s v="MS. SARA"/>
    <s v="GST-TAX INVOICE"/>
    <s v="KSY17180414"/>
    <x v="35"/>
    <n v="393.75"/>
  </r>
  <r>
    <x v="4"/>
    <d v="2017-11-15T00:00:00"/>
    <s v="Cr"/>
    <s v="DAIKIN AIRCONDITIONING INDIA (P) LTD"/>
    <s v="PURCHASE GST"/>
    <s v="302"/>
    <x v="336"/>
    <m/>
  </r>
  <r>
    <x v="4"/>
    <d v="2017-11-16T00:00:00"/>
    <s v="Dr"/>
    <s v="DAIKIN AIRCONDITIONING INDIA (P) LTD-DR"/>
    <s v="GST-TAX INVOICE"/>
    <s v="KSY17180416"/>
    <x v="35"/>
    <n v="2494.8000000000002"/>
  </r>
  <r>
    <x v="4"/>
    <d v="2017-11-16T00:00:00"/>
    <s v="Dr"/>
    <s v="DAIKIN AIRCONDITIONING INDIA (P) LTD-DR"/>
    <s v="GST-TAX INVOICE"/>
    <s v="KSY17180417"/>
    <x v="35"/>
    <n v="831.6"/>
  </r>
  <r>
    <x v="4"/>
    <d v="2017-11-16T00:00:00"/>
    <s v="Dr"/>
    <s v="DAIKIN AIRCONDITIONING INDIA (P) LTD-DR"/>
    <s v="GST-TAX INVOICE"/>
    <s v="KSY17180418"/>
    <x v="35"/>
    <n v="2661.3"/>
  </r>
  <r>
    <x v="4"/>
    <d v="2017-11-16T00:00:00"/>
    <s v="Dr"/>
    <s v="DAIKIN AIRCONDITIONING INDIA (P) LTD-DR"/>
    <s v="GST-TAX INVOICE"/>
    <s v="KSY17180419"/>
    <x v="35"/>
    <n v="2079"/>
  </r>
  <r>
    <x v="4"/>
    <d v="2017-11-16T00:00:00"/>
    <s v="Dr"/>
    <s v="DAIKIN AIRCONDITIONING INDIA (P) LTD-DR"/>
    <s v="GST-TAX INVOICE"/>
    <s v="KSY17180420"/>
    <x v="35"/>
    <n v="2186.1"/>
  </r>
  <r>
    <x v="4"/>
    <d v="2017-11-16T00:00:00"/>
    <s v="Dr"/>
    <s v="MR. JOJO MATHEW"/>
    <s v="GST-TAX INVOICE"/>
    <s v="KSY17180421"/>
    <x v="35"/>
    <n v="360"/>
  </r>
  <r>
    <x v="4"/>
    <d v="2017-11-16T00:00:00"/>
    <s v="Dr"/>
    <s v="MITSUBISHI ELECTRIC INDIA PVT. LTD.-DR"/>
    <s v="GST-TAX INVOICE"/>
    <s v="KSY17180422"/>
    <x v="35"/>
    <n v="252"/>
  </r>
  <r>
    <x v="4"/>
    <d v="2017-11-16T00:00:00"/>
    <s v="Dr"/>
    <s v="CYRIL AMARCHAND MANGALDAS"/>
    <s v="GST-TAX INVOICE"/>
    <s v="KSY17180423"/>
    <x v="35"/>
    <n v="6864.41"/>
  </r>
  <r>
    <x v="4"/>
    <d v="2017-11-16T00:00:00"/>
    <s v="Dr"/>
    <s v="AHUJA WEB PVT.LTD"/>
    <s v="GST-TAX INVOICE"/>
    <s v="KSY17180424"/>
    <x v="35"/>
    <n v="990"/>
  </r>
  <r>
    <x v="4"/>
    <d v="2017-11-16T00:00:00"/>
    <s v="Cr"/>
    <s v="GOYAL TRADING CO."/>
    <s v="PURCHASE GST"/>
    <s v="304"/>
    <x v="337"/>
    <m/>
  </r>
  <r>
    <x v="4"/>
    <d v="2017-11-16T00:00:00"/>
    <s v="Cr"/>
    <s v="KARANS ELECTRONICS &amp; ELECTRICALS"/>
    <s v="PURCHASE GST"/>
    <s v="305"/>
    <x v="338"/>
    <m/>
  </r>
  <r>
    <x v="4"/>
    <d v="2017-11-16T00:00:00"/>
    <s v="Cr"/>
    <s v="LIGHTCUBE"/>
    <s v="Journal"/>
    <s v="1009"/>
    <x v="339"/>
    <m/>
  </r>
  <r>
    <x v="4"/>
    <d v="2017-11-17T00:00:00"/>
    <s v="Dr"/>
    <s v="DAIKIN AIRCONDITIONING INDIA (P) LTD-DR"/>
    <s v="GST-TAX INVOICE"/>
    <s v="KSY17180426"/>
    <x v="35"/>
    <n v="4752"/>
  </r>
  <r>
    <x v="4"/>
    <d v="2017-11-17T00:00:00"/>
    <s v="Dr"/>
    <s v="MS. ASHA PATHAK"/>
    <s v="GST-TAX INVOICE"/>
    <s v="KSY17180430"/>
    <x v="35"/>
    <n v="1451.25"/>
  </r>
  <r>
    <x v="4"/>
    <d v="2017-11-17T00:00:00"/>
    <s v="Dr"/>
    <s v="Mr.Sachin Puri"/>
    <s v="GST-TAX INVOICE"/>
    <s v="KSY17180431"/>
    <x v="35"/>
    <n v="257.8"/>
  </r>
  <r>
    <x v="4"/>
    <d v="2017-11-17T00:00:00"/>
    <s v="Cr"/>
    <s v="Idea Cellular Ltd - Cr ST. NO. TELEPHONE/DELHI/12/I"/>
    <s v="Journal"/>
    <s v="1011"/>
    <x v="340"/>
    <m/>
  </r>
  <r>
    <x v="4"/>
    <d v="2017-11-18T00:00:00"/>
    <s v="Dr"/>
    <s v="DAIKIN AIRCONDITIONING INDIA (P) LTD-DR"/>
    <s v="GST-TAX INVOICE"/>
    <s v="KSY17180432"/>
    <x v="35"/>
    <n v="4701.38"/>
  </r>
  <r>
    <x v="4"/>
    <d v="2017-11-18T00:00:00"/>
    <s v="Dr"/>
    <s v="DAIKIN AIRCONDITIONING INDIA (P) LTD-DR"/>
    <s v="GST-TAX INVOICE"/>
    <s v="KSY17180433"/>
    <x v="35"/>
    <n v="4146"/>
  </r>
  <r>
    <x v="4"/>
    <d v="2017-11-18T00:00:00"/>
    <s v="Dr"/>
    <s v="DAIKIN AIRCONDITIONING INDIA (P) LTD-DR"/>
    <s v="GST-TAX INVOICE"/>
    <s v="KSY17180434"/>
    <x v="35"/>
    <n v="4146"/>
  </r>
  <r>
    <x v="4"/>
    <d v="2017-11-18T00:00:00"/>
    <s v="Dr"/>
    <s v="MR. RAVI OBEROI"/>
    <s v="GST-TAX INVOICE"/>
    <s v="KSY17180435"/>
    <x v="35"/>
    <n v="2364.4"/>
  </r>
  <r>
    <x v="4"/>
    <d v="2017-11-18T00:00:00"/>
    <s v="Dr"/>
    <s v="K.S.N. IMPEX PVT. LTD."/>
    <s v="GST-TAX INVOICE"/>
    <s v="KSY17180436"/>
    <x v="35"/>
    <n v="2073.7800000000002"/>
  </r>
  <r>
    <x v="4"/>
    <d v="2017-11-18T00:00:00"/>
    <s v="Dr"/>
    <s v="PUNJ CORPORATION LTD"/>
    <s v="GST-TAX INVOICE"/>
    <s v="KSY17180438"/>
    <x v="35"/>
    <n v="256.5"/>
  </r>
  <r>
    <x v="4"/>
    <d v="2017-11-18T00:00:00"/>
    <s v="Dr"/>
    <s v="DAIKIN AIRCONDITIONING INDIA (P) LTD-DR"/>
    <s v="GST-TAX INVOICE"/>
    <s v="KSY17180437"/>
    <x v="35"/>
    <n v="10059.76"/>
  </r>
  <r>
    <x v="4"/>
    <d v="2017-11-18T00:00:00"/>
    <s v="Cr"/>
    <s v="INDERSONS"/>
    <s v="PURCHASE GST"/>
    <s v="306"/>
    <x v="341"/>
    <m/>
  </r>
  <r>
    <x v="4"/>
    <d v="2017-11-20T00:00:00"/>
    <s v="Cr"/>
    <s v="DAIKIN AIRCONDITIONING INDIA (P) LTD"/>
    <s v="PURCHASE GST"/>
    <s v="307"/>
    <x v="342"/>
    <m/>
  </r>
  <r>
    <x v="4"/>
    <d v="2017-11-20T00:00:00"/>
    <s v="Cr"/>
    <s v="PARASMANI TUBES"/>
    <s v="PURCHASE GST"/>
    <s v="308"/>
    <x v="343"/>
    <m/>
  </r>
  <r>
    <x v="4"/>
    <d v="2017-11-20T00:00:00"/>
    <s v="Cr"/>
    <s v="Y.P.TRADING CO."/>
    <s v="PURCHASE GST"/>
    <s v="309"/>
    <x v="344"/>
    <m/>
  </r>
  <r>
    <x v="4"/>
    <d v="2017-11-21T00:00:00"/>
    <s v="Dr"/>
    <s v="OIL &amp; NATURAL GAS CORP LTD"/>
    <s v="GST-TAX INVOICE"/>
    <s v="KSY17180439"/>
    <x v="35"/>
    <n v="54118.76"/>
  </r>
  <r>
    <x v="4"/>
    <d v="2017-11-21T00:00:00"/>
    <s v="Dr"/>
    <s v="SHUGAN CHANDRA KOTHARI TRUST"/>
    <s v="GST-TAX INVOICE"/>
    <s v="KSY17180440"/>
    <x v="35"/>
    <n v="5468.75"/>
  </r>
  <r>
    <x v="4"/>
    <d v="2017-11-21T00:00:00"/>
    <s v="Dr"/>
    <s v="GS &amp; COMPANY PVT LTD."/>
    <s v="GST-TAX INVOICE"/>
    <s v="KSY17180441"/>
    <x v="35"/>
    <n v="62.08"/>
  </r>
  <r>
    <x v="4"/>
    <d v="2017-11-22T00:00:00"/>
    <s v="Dr"/>
    <s v="RAYMOND LIMITED"/>
    <s v="GST-TAX INVOICE"/>
    <s v="KSY17180442"/>
    <x v="35"/>
    <n v="202.5"/>
  </r>
  <r>
    <x v="4"/>
    <d v="2017-11-22T00:00:00"/>
    <s v="Dr"/>
    <s v="CASH"/>
    <s v="GST-TAX INVOICE"/>
    <s v="KSY17180443"/>
    <x v="35"/>
    <n v="47.67"/>
  </r>
  <r>
    <x v="4"/>
    <d v="2017-11-22T00:00:00"/>
    <s v="Cr"/>
    <s v="GOYAL TRADING CO."/>
    <s v="PURCHASE GST"/>
    <s v="310"/>
    <x v="228"/>
    <m/>
  </r>
  <r>
    <x v="4"/>
    <d v="2017-11-22T00:00:00"/>
    <s v="Cr"/>
    <s v="AB TRADERS"/>
    <s v="PURCHASE GST"/>
    <s v="311"/>
    <x v="345"/>
    <m/>
  </r>
  <r>
    <x v="4"/>
    <d v="2017-11-22T00:00:00"/>
    <s v="Cr"/>
    <s v="DAIKIN AIRCONDITIONING INDIA (P) LTD"/>
    <s v="PURCHASE GST"/>
    <s v="312"/>
    <x v="346"/>
    <m/>
  </r>
  <r>
    <x v="4"/>
    <d v="2017-11-22T00:00:00"/>
    <s v="Cr"/>
    <s v="DAIKIN AIRCONDITIONING INDIA (P) LTD"/>
    <s v="PURCHASE GST"/>
    <s v="313"/>
    <x v="347"/>
    <m/>
  </r>
  <r>
    <x v="4"/>
    <d v="2017-11-22T00:00:00"/>
    <s v="Cr"/>
    <s v="AIRTEL MOBILE NO. 9971044667"/>
    <s v="Journal"/>
    <s v="1024"/>
    <x v="348"/>
    <m/>
  </r>
  <r>
    <x v="4"/>
    <d v="2017-11-23T00:00:00"/>
    <s v="Dr"/>
    <s v="AMRITA VIDYALAYA"/>
    <s v="GST-TAX INVOICE"/>
    <s v="KSY17180444"/>
    <x v="35"/>
    <n v="1012.5"/>
  </r>
  <r>
    <x v="4"/>
    <d v="2017-11-23T00:00:00"/>
    <s v="Dr"/>
    <s v="AMRITA VIDYALAYA"/>
    <s v="GST-TAX INVOICE"/>
    <s v="KSY17180445"/>
    <x v="35"/>
    <n v="3745.62"/>
  </r>
  <r>
    <x v="4"/>
    <d v="2017-11-23T00:00:00"/>
    <s v="Dr"/>
    <s v="CASH"/>
    <s v="GST-TAX INVOICE"/>
    <s v="KSY17180447"/>
    <x v="35"/>
    <n v="15.25"/>
  </r>
  <r>
    <x v="4"/>
    <d v="2017-11-24T00:00:00"/>
    <s v="Cr"/>
    <s v="AIRTEL RELATIONSHIP NO-14926846"/>
    <s v="Journal"/>
    <s v="1032"/>
    <x v="149"/>
    <m/>
  </r>
  <r>
    <x v="4"/>
    <d v="2017-11-25T00:00:00"/>
    <s v="Cr"/>
    <s v="NATIONAL STORAGE SYSTEM"/>
    <s v="PURCHASE GST"/>
    <s v="315"/>
    <x v="349"/>
    <m/>
  </r>
  <r>
    <x v="4"/>
    <d v="2017-11-25T00:00:00"/>
    <s v="Cr"/>
    <s v="PARASMANI TUBES"/>
    <s v="PURCHASE GST"/>
    <s v="316"/>
    <x v="350"/>
    <m/>
  </r>
  <r>
    <x v="4"/>
    <d v="2017-11-25T00:00:00"/>
    <s v="Cr"/>
    <s v="MAHARAJA REFRIGERATION"/>
    <s v="PURCHASE GST"/>
    <s v="317"/>
    <x v="351"/>
    <m/>
  </r>
  <r>
    <x v="4"/>
    <d v="2017-11-27T00:00:00"/>
    <s v="Dr"/>
    <s v="MRS USHA KAPOOR"/>
    <s v="GST-TAX INVOICE"/>
    <s v="KSY17180450"/>
    <x v="35"/>
    <n v="1525.42"/>
  </r>
  <r>
    <x v="4"/>
    <d v="2017-11-27T00:00:00"/>
    <s v="Dr"/>
    <s v="Aikon Infrastructure Holding Pvt Ltd-"/>
    <s v="GST-TAX INVOICE"/>
    <s v="KSY17180451"/>
    <x v="35"/>
    <n v="74974.91"/>
  </r>
  <r>
    <x v="4"/>
    <d v="2017-11-27T00:00:00"/>
    <s v="Dr"/>
    <s v="VIRMUELLER ARCHITECTS PVT LTD"/>
    <s v="GST-TAX INVOICE"/>
    <s v="KSY17180452"/>
    <x v="35"/>
    <n v="43660.4"/>
  </r>
  <r>
    <x v="4"/>
    <d v="2017-11-27T00:00:00"/>
    <s v="Dr"/>
    <s v="MRS .POONAM RELAN"/>
    <s v="GST-TAX INVOICE"/>
    <s v="KSY17180453"/>
    <x v="35"/>
    <n v="2288.13"/>
  </r>
  <r>
    <x v="4"/>
    <d v="2017-11-27T00:00:00"/>
    <s v="Cr"/>
    <s v="AIRTEL RELATIONSHIP 10297178"/>
    <s v="Journal"/>
    <s v="1047"/>
    <x v="80"/>
    <m/>
  </r>
  <r>
    <x v="4"/>
    <d v="2017-11-27T00:00:00"/>
    <s v="Cr"/>
    <s v="AIRTEL RELATIONSHIP NO-10297175"/>
    <s v="Journal"/>
    <s v="1048"/>
    <x v="352"/>
    <m/>
  </r>
  <r>
    <x v="4"/>
    <d v="2017-11-27T00:00:00"/>
    <s v="Cr"/>
    <s v="AIRTEL RELATIONSHIP NO-10297176"/>
    <s v="Journal"/>
    <s v="1049"/>
    <x v="353"/>
    <m/>
  </r>
  <r>
    <x v="4"/>
    <d v="2017-11-28T00:00:00"/>
    <s v="Cr"/>
    <s v="GOYAL TRADING CO."/>
    <s v="PURCHASE GST"/>
    <s v="319"/>
    <x v="354"/>
    <m/>
  </r>
  <r>
    <x v="4"/>
    <d v="2017-11-28T00:00:00"/>
    <s v="Cr"/>
    <s v="HILTI INDIA PVT LTD"/>
    <s v="PURCHASE GST"/>
    <s v="320"/>
    <x v="355"/>
    <m/>
  </r>
  <r>
    <x v="4"/>
    <d v="2017-11-28T00:00:00"/>
    <s v="Cr"/>
    <s v="MODCARE ENTERPRISES"/>
    <s v="Journal"/>
    <s v="1051"/>
    <x v="356"/>
    <m/>
  </r>
  <r>
    <x v="4"/>
    <d v="2017-11-28T00:00:00"/>
    <s v="Cr"/>
    <s v="KARANS ELECTRONICS &amp; ELECTRICALS"/>
    <s v="PURCHASE GST"/>
    <s v="321"/>
    <x v="357"/>
    <m/>
  </r>
  <r>
    <x v="4"/>
    <d v="2017-11-28T00:00:00"/>
    <s v="Cr"/>
    <s v="ALTAIR 7SEAS"/>
    <s v="PURCHASE GST"/>
    <s v="322"/>
    <x v="17"/>
    <m/>
  </r>
  <r>
    <x v="4"/>
    <d v="2017-11-28T00:00:00"/>
    <s v="Cr"/>
    <s v="DAIKIN AIRCONDITIONING INDIA (P) LTD"/>
    <s v="PURCHASE GST"/>
    <s v="323"/>
    <x v="358"/>
    <m/>
  </r>
  <r>
    <x v="4"/>
    <d v="2017-11-28T00:00:00"/>
    <s v="Cr"/>
    <s v="SUNRISE SALES(INDIA)"/>
    <s v="PURCHASE GST"/>
    <s v="324"/>
    <x v="359"/>
    <m/>
  </r>
  <r>
    <x v="4"/>
    <d v="2017-11-29T00:00:00"/>
    <s v="Dr"/>
    <s v="NORTHLAND REFRIGERATION CO._x000d_&#10;_x000d_&#10;"/>
    <s v="GST-TAX INVOICE"/>
    <s v="KSY17180455"/>
    <x v="35"/>
    <n v="2028.82"/>
  </r>
  <r>
    <x v="4"/>
    <d v="2017-11-29T00:00:00"/>
    <s v="Cr"/>
    <s v="TULSI MOTORS"/>
    <s v="PURCHASE GST"/>
    <s v="325"/>
    <x v="360"/>
    <m/>
  </r>
  <r>
    <x v="4"/>
    <d v="2017-11-29T00:00:00"/>
    <s v="Cr"/>
    <s v="DAIKIN AIRCONDITIONING INDIA (P) LTD"/>
    <s v="PURCHASE GST"/>
    <s v="326"/>
    <x v="361"/>
    <m/>
  </r>
  <r>
    <x v="4"/>
    <d v="2017-11-29T00:00:00"/>
    <s v="Cr"/>
    <s v="SPHERE EQUIPMENTS PVT LTD."/>
    <s v="PURCHASE GST"/>
    <s v="327"/>
    <x v="362"/>
    <m/>
  </r>
  <r>
    <x v="4"/>
    <d v="2017-11-30T00:00:00"/>
    <s v="Dr"/>
    <s v="NIRBHAI MAINTENANCE AND SERVICES PVT LTD"/>
    <s v="GST-TAX INVOICE"/>
    <s v="KSY17180456"/>
    <x v="35"/>
    <n v="21930.75"/>
  </r>
  <r>
    <x v="4"/>
    <d v="2017-11-30T00:00:00"/>
    <s v="Dr"/>
    <s v="SNOWHITE  APPARELS LTD"/>
    <s v="GST-TAX INVOICE"/>
    <s v="KSY17180458"/>
    <x v="35"/>
    <n v="675"/>
  </r>
  <r>
    <x v="4"/>
    <d v="2017-11-30T00:00:00"/>
    <s v="Dr"/>
    <s v="VIRMUELLER ARCHITECTS PVT LTD"/>
    <s v="GST-TAX INVOICE"/>
    <s v="KSY17180459"/>
    <x v="35"/>
    <n v="4978.3999999999996"/>
  </r>
  <r>
    <x v="4"/>
    <d v="2017-11-30T00:00:00"/>
    <s v="Cr"/>
    <s v="DAIKIN AIRCONDITIONING INDIA (P) LTD"/>
    <s v="PURCHASE GST"/>
    <s v="328"/>
    <x v="363"/>
    <m/>
  </r>
  <r>
    <x v="4"/>
    <d v="2017-11-30T00:00:00"/>
    <s v="Cr"/>
    <s v="DAIKIN AIRCONDITIONING INDIA (P) LTD"/>
    <s v="PURCHASE GST"/>
    <s v="329"/>
    <x v="364"/>
    <m/>
  </r>
  <r>
    <x v="4"/>
    <d v="2017-11-30T00:00:00"/>
    <s v="Cr"/>
    <s v="ALTAIR 7SEAS"/>
    <s v="PURCHASE GST"/>
    <s v="331"/>
    <x v="365"/>
    <m/>
  </r>
  <r>
    <x v="4"/>
    <d v="2017-11-30T00:00:00"/>
    <s v="Cr"/>
    <s v="DAIKIN AIRCONDITIONING INDIA (P) LTD"/>
    <s v="PURCHASE GST"/>
    <s v="332"/>
    <x v="366"/>
    <m/>
  </r>
  <r>
    <x v="4"/>
    <d v="2017-11-30T00:00:00"/>
    <s v="Cr"/>
    <s v="DAIKIN AIRCONDITIONING INDIA (P) LTD"/>
    <s v="PURCHASE GST"/>
    <s v="333"/>
    <x v="367"/>
    <m/>
  </r>
  <r>
    <x v="4"/>
    <d v="2017-11-30T00:00:00"/>
    <s v="Cr"/>
    <s v="GOEL SALES CORPORATION"/>
    <s v="PURCHASE GST"/>
    <s v="334"/>
    <x v="368"/>
    <m/>
  </r>
  <r>
    <x v="4"/>
    <d v="2017-11-30T00:00:00"/>
    <s v="Cr"/>
    <s v="GOEL SALES CORPORATION"/>
    <s v="PURCHASE GST"/>
    <s v="335"/>
    <x v="369"/>
    <m/>
  </r>
  <r>
    <x v="4"/>
    <d v="2017-11-30T00:00:00"/>
    <s v="Cr"/>
    <s v="AGGARWAL GASES"/>
    <s v="PURCHASE GST"/>
    <s v="336"/>
    <x v="370"/>
    <m/>
  </r>
  <r>
    <x v="4"/>
    <d v="2017-11-30T00:00:00"/>
    <s v="Cr"/>
    <s v="S.B INTERNATIONAL"/>
    <s v="Journal"/>
    <s v="1053"/>
    <x v="371"/>
    <m/>
  </r>
  <r>
    <x v="5"/>
    <d v="2017-12-01T00:00:00"/>
    <s v="Cr"/>
    <s v="S J SECURITY SYSTEMS (P) LTD."/>
    <s v="Journal"/>
    <s v="1060"/>
    <x v="31"/>
    <m/>
  </r>
  <r>
    <x v="5"/>
    <d v="2017-12-01T00:00:00"/>
    <s v="Cr"/>
    <s v="JK COMMUNICATIONS"/>
    <s v="Journal"/>
    <s v="1063"/>
    <x v="372"/>
    <m/>
  </r>
  <r>
    <x v="5"/>
    <d v="2017-12-01T00:00:00"/>
    <s v="Cr"/>
    <s v="TDS ON PROFESSONAL-10%"/>
    <s v="Journal"/>
    <s v="1064"/>
    <x v="99"/>
    <m/>
  </r>
  <r>
    <x v="5"/>
    <d v="2017-12-02T00:00:00"/>
    <s v="Dr"/>
    <s v="DAIKIN AIRCONDITIONING INDIA (P) LTD-DR"/>
    <s v="GST-TAX INVOICE"/>
    <s v="KSY17180460"/>
    <x v="35"/>
    <n v="193.5"/>
  </r>
  <r>
    <x v="5"/>
    <d v="2017-12-02T00:00:00"/>
    <s v="Dr"/>
    <s v="DAIKIN AIRCONDITIONING INDIA (P) LTD-DR"/>
    <s v="GST-TAX INVOICE"/>
    <s v="KSY17180461"/>
    <x v="35"/>
    <n v="94.5"/>
  </r>
  <r>
    <x v="5"/>
    <d v="2017-12-02T00:00:00"/>
    <s v="Dr"/>
    <s v="DAIKIN AIRCONDITIONING INDIA (P) LTD-DR"/>
    <s v="GST-TAX INVOICE"/>
    <s v="KSY17180462"/>
    <x v="35"/>
    <n v="90"/>
  </r>
  <r>
    <x v="5"/>
    <d v="2017-12-02T00:00:00"/>
    <s v="Dr"/>
    <s v="DAIKIN AIRCONDITIONING INDIA (P) LTD-DR"/>
    <s v="GST-TAX INVOICE"/>
    <s v="KSY17180464"/>
    <x v="35"/>
    <n v="4872.96"/>
  </r>
  <r>
    <x v="5"/>
    <d v="2017-12-02T00:00:00"/>
    <s v="Dr"/>
    <s v="DAIKIN AIRCONDITIONING INDIA (P) LTD-DR"/>
    <s v="GST-TAX INVOICE"/>
    <s v="KSY17180465"/>
    <x v="35"/>
    <n v="9801.7900000000009"/>
  </r>
  <r>
    <x v="5"/>
    <d v="2017-12-02T00:00:00"/>
    <s v="Dr"/>
    <s v="DAIKIN AIRCONDITIONING INDIA (P) LTD-DR"/>
    <s v="GST-TAX INVOICE"/>
    <s v="KSY17180466"/>
    <x v="35"/>
    <n v="36"/>
  </r>
  <r>
    <x v="5"/>
    <d v="2017-12-02T00:00:00"/>
    <s v="Dr"/>
    <s v="DAIKIN AIRCONDITIONING INDIA (P) LTD-DR"/>
    <s v="GST-TAX INVOICE"/>
    <s v="KSY17180467"/>
    <x v="35"/>
    <n v="2186.1"/>
  </r>
  <r>
    <x v="5"/>
    <d v="2017-12-02T00:00:00"/>
    <s v="Dr"/>
    <s v="DAIKIN AIRCONDITIONING INDIA (P) LTD-DR"/>
    <s v="GST-TAX INVOICE"/>
    <s v="KSY17180468"/>
    <x v="35"/>
    <n v="117"/>
  </r>
  <r>
    <x v="5"/>
    <d v="2017-12-02T00:00:00"/>
    <s v="Cr"/>
    <s v="DASS REFRIGERATION"/>
    <s v="PURCHASE GST"/>
    <s v="337"/>
    <x v="373"/>
    <m/>
  </r>
  <r>
    <x v="5"/>
    <d v="2017-12-02T00:00:00"/>
    <s v="Cr"/>
    <s v="Ranjit Trading Co."/>
    <s v="PURCHASE GST"/>
    <s v="338"/>
    <x v="374"/>
    <m/>
  </r>
  <r>
    <x v="5"/>
    <d v="2017-12-04T00:00:00"/>
    <s v="Dr"/>
    <s v="CASH"/>
    <s v="GST-TAX INVOICE"/>
    <s v="KSY17180469"/>
    <x v="35"/>
    <n v="1716.1"/>
  </r>
  <r>
    <x v="5"/>
    <d v="2017-12-04T00:00:00"/>
    <s v="Cr"/>
    <s v="DAIKIN AIRCONDITIONING INDIA (P) LTD"/>
    <s v="PURCHASE GST"/>
    <s v="339"/>
    <x v="375"/>
    <m/>
  </r>
  <r>
    <x v="5"/>
    <d v="2017-12-04T00:00:00"/>
    <s v="Cr"/>
    <s v="KAVITA OLD DHOTI TRADERS"/>
    <s v="Journal"/>
    <s v="1073"/>
    <x v="126"/>
    <m/>
  </r>
  <r>
    <x v="5"/>
    <d v="2017-12-05T00:00:00"/>
    <s v="Cr"/>
    <s v="CYPRUS COMPUTERS"/>
    <s v="Journal"/>
    <s v="1077"/>
    <x v="234"/>
    <m/>
  </r>
  <r>
    <x v="5"/>
    <d v="2017-12-06T00:00:00"/>
    <s v="Dr"/>
    <s v="SSN INVESTMENTS (DELHI) PRIVATE LIMITED"/>
    <s v="GST-TAX INVOICE"/>
    <s v="KSY17180470"/>
    <x v="35"/>
    <n v="57080.25"/>
  </r>
  <r>
    <x v="5"/>
    <d v="2017-12-06T00:00:00"/>
    <s v="Dr"/>
    <s v="EXCITEL PRIVATE LIMITED"/>
    <s v="GST-TAX INVOICE"/>
    <s v="KSY17180471"/>
    <x v="35"/>
    <n v="10106.1"/>
  </r>
  <r>
    <x v="5"/>
    <d v="2017-12-06T00:00:00"/>
    <s v="Dr"/>
    <s v="PRECISION TESTING MACHINES P.LTD."/>
    <s v="GST-TAX INVOICE"/>
    <s v="KSY17180472"/>
    <x v="35"/>
    <n v="197906.8"/>
  </r>
  <r>
    <x v="5"/>
    <d v="2017-12-06T00:00:00"/>
    <s v="Cr"/>
    <s v="SPHERE EQUIPMENTS PVT LTD."/>
    <s v="PURCHASE GST"/>
    <s v="342"/>
    <x v="376"/>
    <m/>
  </r>
  <r>
    <x v="5"/>
    <d v="2017-12-06T00:00:00"/>
    <s v="Cr"/>
    <s v="DAIKIN AIRCONDITIONING INDIA (P) LTD"/>
    <s v="PURCHASE GST"/>
    <s v="343"/>
    <x v="377"/>
    <m/>
  </r>
  <r>
    <x v="5"/>
    <d v="2017-12-06T00:00:00"/>
    <s v="Cr"/>
    <s v="AIRTEL RELATIONSHIP NO-10297177"/>
    <s v="Journal"/>
    <s v="1081"/>
    <x v="11"/>
    <m/>
  </r>
  <r>
    <x v="5"/>
    <d v="2017-12-06T00:00:00"/>
    <s v="Cr"/>
    <s v="AIRTEL RELATIONSHIP NO-10297184"/>
    <s v="Journal"/>
    <s v="1082"/>
    <x v="11"/>
    <m/>
  </r>
  <r>
    <x v="5"/>
    <d v="2017-12-06T00:00:00"/>
    <s v="Cr"/>
    <s v="VISHNU ELECTRICAL COMPANY"/>
    <s v="Journal"/>
    <s v="1084"/>
    <x v="51"/>
    <m/>
  </r>
  <r>
    <x v="5"/>
    <d v="2017-12-07T00:00:00"/>
    <s v="Cr"/>
    <s v="KARANS ELECTRONICS &amp; ELECTRICALS"/>
    <s v="PURCHASE GST"/>
    <s v="344"/>
    <x v="239"/>
    <m/>
  </r>
  <r>
    <x v="5"/>
    <d v="2017-12-07T00:00:00"/>
    <s v="Cr"/>
    <s v="DAIKIN AIRCONDITIONING INDIA (P) LTD"/>
    <s v="PURCHASE GST"/>
    <s v="345"/>
    <x v="239"/>
    <m/>
  </r>
  <r>
    <x v="5"/>
    <d v="2017-12-07T00:00:00"/>
    <s v="Cr"/>
    <s v="DHURVA ASSOCIATES"/>
    <s v="PURCHASE GST"/>
    <s v="346"/>
    <x v="378"/>
    <m/>
  </r>
  <r>
    <x v="5"/>
    <d v="2017-12-07T00:00:00"/>
    <s v="Cr"/>
    <s v="GOYAL TRADING CO."/>
    <s v="PURCHASE GST"/>
    <s v="347"/>
    <x v="379"/>
    <m/>
  </r>
  <r>
    <x v="5"/>
    <d v="2017-12-08T00:00:00"/>
    <s v="Dr"/>
    <s v="CASH"/>
    <s v="GST-TAX INVOICE"/>
    <s v="KSY17180473"/>
    <x v="35"/>
    <n v="151.97999999999999"/>
  </r>
  <r>
    <x v="5"/>
    <d v="2017-12-08T00:00:00"/>
    <s v="Cr"/>
    <s v="LIGHT BOX"/>
    <s v="Journal"/>
    <s v="1097"/>
    <x v="380"/>
    <m/>
  </r>
  <r>
    <x v="5"/>
    <d v="2017-12-08T00:00:00"/>
    <s v="Cr"/>
    <s v="ALTAIR 7SEAS"/>
    <s v="PURCHASE GST"/>
    <s v="348"/>
    <x v="381"/>
    <m/>
  </r>
  <r>
    <x v="5"/>
    <d v="2017-12-08T00:00:00"/>
    <s v="Cr"/>
    <s v="DAIKIN AIRCONDITIONING INDIA (P) LTD"/>
    <s v="PURCHASE GST"/>
    <s v="349"/>
    <x v="382"/>
    <m/>
  </r>
  <r>
    <x v="5"/>
    <d v="2017-12-08T00:00:00"/>
    <s v="Cr"/>
    <s v="TDS ON CONTRACTOR-@1 %"/>
    <s v="Journal"/>
    <s v="1102"/>
    <x v="383"/>
    <m/>
  </r>
  <r>
    <x v="5"/>
    <d v="2017-12-09T00:00:00"/>
    <s v="Dr"/>
    <s v="MR ANIL ARORA"/>
    <s v="GST-TAX INVOICE"/>
    <s v="KSY17180474"/>
    <x v="35"/>
    <n v="228.81"/>
  </r>
  <r>
    <x v="5"/>
    <d v="2017-12-09T00:00:00"/>
    <s v="Cr"/>
    <s v="Vishnu Agencies"/>
    <s v="Journal"/>
    <s v="1107"/>
    <x v="384"/>
    <m/>
  </r>
  <r>
    <x v="5"/>
    <d v="2017-12-11T00:00:00"/>
    <s v="Dr"/>
    <s v="MRS PINKY &amp; MR SUDHIR SEKHRI"/>
    <s v="GST-TAX INVOICE"/>
    <s v="KSY17180475"/>
    <x v="35"/>
    <n v="3591"/>
  </r>
  <r>
    <x v="5"/>
    <d v="2017-12-12T00:00:00"/>
    <s v="Dr"/>
    <s v="CASH"/>
    <s v="GST-TAX INVOICE"/>
    <s v="KSY17180476"/>
    <x v="35"/>
    <n v="87.75"/>
  </r>
  <r>
    <x v="5"/>
    <d v="2017-12-12T00:00:00"/>
    <s v="Dr"/>
    <s v="INNOVATIVE EDUCATIONAL  AND WELFERE SOCIETY"/>
    <s v="GST-TAX INVOICE"/>
    <s v="KSY17180477"/>
    <x v="35"/>
    <n v="392542.61"/>
  </r>
  <r>
    <x v="5"/>
    <d v="2017-12-13T00:00:00"/>
    <s v="Dr"/>
    <s v="MR. SANJAY MALIK"/>
    <s v="GST-TAX INVOICE"/>
    <s v="KSY17180480"/>
    <x v="35"/>
    <n v="1215"/>
  </r>
  <r>
    <x v="5"/>
    <d v="2017-12-13T00:00:00"/>
    <s v="Dr"/>
    <s v="MRS .POONAM RELAN"/>
    <s v="GST-TAX INVOICE"/>
    <s v="KSY17180481"/>
    <x v="35"/>
    <n v="2288.19"/>
  </r>
  <r>
    <x v="5"/>
    <d v="2017-12-13T00:00:00"/>
    <s v="Cr"/>
    <s v="UNITED INDIA INSURANCE CO. LTD."/>
    <s v="Journal"/>
    <s v="1117"/>
    <x v="385"/>
    <m/>
  </r>
  <r>
    <x v="5"/>
    <d v="2017-12-14T00:00:00"/>
    <s v="Dr"/>
    <s v="GOODYEAR INDIA LTD."/>
    <s v="GST-TAX INVOICE"/>
    <s v="KSY17180482"/>
    <x v="35"/>
    <n v="8910"/>
  </r>
  <r>
    <x v="5"/>
    <d v="2017-12-14T00:00:00"/>
    <s v="Dr"/>
    <s v="DAIKIN AIRCONDITIONING INDIA (P) LTD-DR"/>
    <s v="GST-TAX INVOICE"/>
    <s v="KSY17180483"/>
    <x v="35"/>
    <n v="5702.4"/>
  </r>
  <r>
    <x v="5"/>
    <d v="2017-12-14T00:00:00"/>
    <s v="Cr"/>
    <s v="Round Off"/>
    <s v="Journal"/>
    <s v="1120"/>
    <x v="386"/>
    <m/>
  </r>
  <r>
    <x v="5"/>
    <d v="2017-12-14T00:00:00"/>
    <s v="Cr"/>
    <s v="MITSUBISHI ELECTRIC INDIA  PVT. LTD."/>
    <s v="PURCHASE GST"/>
    <s v="352"/>
    <x v="387"/>
    <m/>
  </r>
  <r>
    <x v="5"/>
    <d v="2017-12-15T00:00:00"/>
    <s v="Dr"/>
    <s v="Mr Vijay Phadke"/>
    <s v="GST-TAX INVOICE"/>
    <s v="KSY17180484"/>
    <x v="35"/>
    <n v="191.44"/>
  </r>
  <r>
    <x v="5"/>
    <d v="2017-12-15T00:00:00"/>
    <s v="Dr"/>
    <s v="TILAK EXPORT"/>
    <s v="GST-TAX INVOICE"/>
    <s v="KSY17180485"/>
    <x v="35"/>
    <n v="565.24"/>
  </r>
  <r>
    <x v="5"/>
    <d v="2017-12-15T00:00:00"/>
    <s v="Cr"/>
    <s v="DAIKIN AIRCONDITIONING INDIA (P) LTD"/>
    <s v="PURCHASE GST"/>
    <s v="353"/>
    <x v="388"/>
    <m/>
  </r>
  <r>
    <x v="5"/>
    <d v="2017-12-16T00:00:00"/>
    <s v="Dr"/>
    <s v="DAIKIN AIRCONDITIONING INDIA (P) LTD-DR"/>
    <s v="GST-TAX INVOICE"/>
    <s v="KSY17180486"/>
    <x v="35"/>
    <n v="1559.7"/>
  </r>
  <r>
    <x v="5"/>
    <d v="2017-12-16T00:00:00"/>
    <s v="Dr"/>
    <s v="DAIKIN AIRCONDITIONING INDIA (P) LTD-DR"/>
    <s v="GST-TAX INVOICE"/>
    <s v="KSY17180487"/>
    <x v="35"/>
    <n v="1871.1"/>
  </r>
  <r>
    <x v="5"/>
    <d v="2017-12-16T00:00:00"/>
    <s v="Dr"/>
    <s v="DAIKIN AIRCONDITIONING INDIA (P) LTD-DR"/>
    <s v="GST-TAX INVOICE"/>
    <s v="KSY17180488"/>
    <x v="35"/>
    <n v="2494.8000000000002"/>
  </r>
  <r>
    <x v="5"/>
    <d v="2017-12-16T00:00:00"/>
    <s v="Dr"/>
    <s v="SNOWHITE  APPARELS LTD"/>
    <s v="GST-TAX INVOICE"/>
    <s v="KSY17180489"/>
    <x v="35"/>
    <n v="3482.7"/>
  </r>
  <r>
    <x v="5"/>
    <d v="2017-12-16T00:00:00"/>
    <s v="Cr"/>
    <s v="SHRI BALAJI AGENCIES"/>
    <s v="Journal"/>
    <s v="1127"/>
    <x v="389"/>
    <m/>
  </r>
  <r>
    <x v="5"/>
    <d v="2017-12-16T00:00:00"/>
    <s v="Cr"/>
    <s v="Y.P.TRADING CO."/>
    <s v="PURCHASE GST"/>
    <s v="354"/>
    <x v="390"/>
    <m/>
  </r>
  <r>
    <x v="5"/>
    <d v="2017-12-16T00:00:00"/>
    <s v="Cr"/>
    <s v="Y.P.TRADING CO."/>
    <s v="PURCHASE GST"/>
    <s v="355"/>
    <x v="391"/>
    <m/>
  </r>
  <r>
    <x v="5"/>
    <d v="2017-12-17T00:00:00"/>
    <s v="Cr"/>
    <s v="Idea Cellular Ltd - Cr ST. NO. TELEPHONE/DELHI/12/I"/>
    <s v="Journal"/>
    <s v="1131"/>
    <x v="392"/>
    <m/>
  </r>
  <r>
    <x v="5"/>
    <d v="2017-12-18T00:00:00"/>
    <s v="Dr"/>
    <s v="DAIKIN AIRCONDITIONING INDIA (P) LTD-DR"/>
    <s v="GST-TAX INVOICE"/>
    <s v="KSY17180490"/>
    <x v="35"/>
    <n v="423"/>
  </r>
  <r>
    <x v="5"/>
    <d v="2017-12-18T00:00:00"/>
    <s v="Dr"/>
    <s v="DAIKIN AIRCONDITIONING INDIA (P) LTD-DR"/>
    <s v="GST-TAX INVOICE"/>
    <s v="KSY17180491"/>
    <x v="35"/>
    <n v="18"/>
  </r>
  <r>
    <x v="5"/>
    <d v="2017-12-18T00:00:00"/>
    <s v="Dr"/>
    <s v="DAIKIN AIRCONDITIONING INDIA (P) LTD-DR"/>
    <s v="GST-TAX INVOICE"/>
    <s v="KSY17180492"/>
    <x v="35"/>
    <n v="213.21"/>
  </r>
  <r>
    <x v="5"/>
    <d v="2017-12-18T00:00:00"/>
    <s v="Dr"/>
    <s v="DAIKIN AIRCONDITIONING INDIA (P) LTD-DR"/>
    <s v="GST-TAX INVOICE"/>
    <s v="KSY17180493"/>
    <x v="35"/>
    <n v="855"/>
  </r>
  <r>
    <x v="5"/>
    <d v="2017-12-18T00:00:00"/>
    <s v="Dr"/>
    <s v="SRINIVASAN &amp; SRINIVASAN"/>
    <s v="GST-TAX INVOICE"/>
    <s v="KSY17180494"/>
    <x v="35"/>
    <n v="4523.13"/>
  </r>
  <r>
    <x v="5"/>
    <d v="2017-12-18T00:00:00"/>
    <s v="Cr"/>
    <s v="DAIKIN AIRCONDITIONING INDIA (P) LTD"/>
    <s v="PURCHASE GST"/>
    <s v="356"/>
    <x v="393"/>
    <m/>
  </r>
  <r>
    <x v="5"/>
    <d v="2017-12-19T00:00:00"/>
    <s v="Dr"/>
    <s v="BABSONS BARN FASHION INDIA PVT. LTD."/>
    <s v="GST-TAX INVOICE"/>
    <s v="KSY17180495"/>
    <x v="35"/>
    <n v="4680"/>
  </r>
  <r>
    <x v="5"/>
    <d v="2017-12-19T00:00:00"/>
    <s v="Cr"/>
    <s v="NATIONAL STORAGE SYSTEM"/>
    <s v="PURCHASE GST"/>
    <s v="357"/>
    <x v="394"/>
    <m/>
  </r>
  <r>
    <x v="5"/>
    <d v="2017-12-20T00:00:00"/>
    <s v="Dr"/>
    <s v="MR MADAN LAL SETH"/>
    <s v="GST-TAX INVOICE"/>
    <s v="KSY17180496"/>
    <x v="35"/>
    <n v="305.08"/>
  </r>
  <r>
    <x v="5"/>
    <d v="2017-12-20T00:00:00"/>
    <s v="Dr"/>
    <s v="MAX ELECTRONICS"/>
    <s v="GST-TAX INVOICE"/>
    <s v="KSY17180497"/>
    <x v="35"/>
    <n v="838.98"/>
  </r>
  <r>
    <x v="5"/>
    <d v="2017-12-21T00:00:00"/>
    <s v="Dr"/>
    <s v="OIL &amp; NATURAL GAS CORP LTD"/>
    <s v="GST-TAX INVOICE"/>
    <s v="KSY17180498"/>
    <x v="35"/>
    <n v="1866.74"/>
  </r>
  <r>
    <x v="5"/>
    <d v="2017-12-21T00:00:00"/>
    <s v="Dr"/>
    <s v="OIL &amp; NATURAL GAS CORP LTD"/>
    <s v="GST-TAX INVOICE"/>
    <s v="KSY17180499"/>
    <x v="35"/>
    <n v="1162"/>
  </r>
  <r>
    <x v="5"/>
    <d v="2017-12-21T00:00:00"/>
    <s v="Cr"/>
    <s v="KARANS ELECTRONICS &amp; ELECTRICALS"/>
    <s v="PURCHASE GST"/>
    <s v="358"/>
    <x v="395"/>
    <m/>
  </r>
  <r>
    <x v="5"/>
    <d v="2017-12-21T00:00:00"/>
    <s v="Cr"/>
    <s v="Y.P.TRADING CO."/>
    <s v="PURCHASE GST"/>
    <s v="359"/>
    <x v="228"/>
    <m/>
  </r>
  <r>
    <x v="5"/>
    <d v="2017-12-21T00:00:00"/>
    <s v="Cr"/>
    <s v="AIRTEL MOBILE NO. 9971044667"/>
    <s v="Journal"/>
    <s v="1153"/>
    <x v="396"/>
    <m/>
  </r>
  <r>
    <x v="5"/>
    <d v="2017-12-22T00:00:00"/>
    <s v="Dr"/>
    <s v="Mr.Sachin Puri"/>
    <s v="GST-TAX INVOICE"/>
    <s v="KSY17180501"/>
    <x v="35"/>
    <n v="251.69"/>
  </r>
  <r>
    <x v="5"/>
    <d v="2017-12-22T00:00:00"/>
    <s v="Cr"/>
    <s v="DAIKIN AIRCONDITIONING INDIA (P) LTD"/>
    <s v="PURCHASE GST"/>
    <s v="360"/>
    <x v="397"/>
    <m/>
  </r>
  <r>
    <x v="5"/>
    <d v="2017-12-22T00:00:00"/>
    <s v="Cr"/>
    <s v="LIGHTCUBE"/>
    <s v="Journal"/>
    <s v="1154"/>
    <x v="398"/>
    <m/>
  </r>
  <r>
    <x v="5"/>
    <d v="2017-12-22T00:00:00"/>
    <s v="Cr"/>
    <s v="TDS ON CONTRACTOR-@1 %"/>
    <s v="Journal"/>
    <s v="1158"/>
    <x v="399"/>
    <m/>
  </r>
  <r>
    <x v="5"/>
    <d v="2017-12-22T00:00:00"/>
    <s v="Cr"/>
    <s v="TDS ON CONTRACTOR-@1 %"/>
    <s v="Journal"/>
    <s v="1159"/>
    <x v="400"/>
    <m/>
  </r>
  <r>
    <x v="5"/>
    <d v="2017-12-22T00:00:00"/>
    <s v="Cr"/>
    <s v="TDS ON CONTRACTOR-@1 %"/>
    <s v="Journal"/>
    <s v="1160"/>
    <x v="401"/>
    <m/>
  </r>
  <r>
    <x v="5"/>
    <d v="2017-12-22T00:00:00"/>
    <s v="Cr"/>
    <s v="TDS ON CONTRACTOR-@1 %"/>
    <s v="Journal"/>
    <s v="1161"/>
    <x v="402"/>
    <m/>
  </r>
  <r>
    <x v="5"/>
    <d v="2017-12-22T00:00:00"/>
    <s v="Cr"/>
    <s v="MG MOBILE INDIA PVT LTD"/>
    <s v="Journal"/>
    <s v="1162"/>
    <x v="403"/>
    <m/>
  </r>
  <r>
    <x v="5"/>
    <d v="2017-12-22T00:00:00"/>
    <s v="Cr"/>
    <s v="UNIVERSAL TYRE HOUSE"/>
    <s v="Journal"/>
    <s v="1163"/>
    <x v="404"/>
    <m/>
  </r>
  <r>
    <x v="5"/>
    <d v="2017-12-23T00:00:00"/>
    <s v="Dr"/>
    <s v="BLS POLYMERS LIMITED"/>
    <s v="GST-TAX INVOICE"/>
    <s v="KSY17180504"/>
    <x v="35"/>
    <n v="23625"/>
  </r>
  <r>
    <x v="5"/>
    <d v="2017-12-23T00:00:00"/>
    <s v="Dr"/>
    <s v="MRS SHAMTA DUTTA"/>
    <s v="GST-TAX INVOICE"/>
    <s v="KSY17180505"/>
    <x v="35"/>
    <n v="306"/>
  </r>
  <r>
    <x v="5"/>
    <d v="2017-12-23T00:00:00"/>
    <s v="Dr"/>
    <s v="CASH"/>
    <s v="GST-TAX INVOICE"/>
    <s v="KSY17180506"/>
    <x v="35"/>
    <n v="68.64"/>
  </r>
  <r>
    <x v="5"/>
    <d v="2017-12-23T00:00:00"/>
    <s v="Dr"/>
    <s v="CASH"/>
    <s v="GST-TAX INVOICE"/>
    <s v="KSY17180507"/>
    <x v="35"/>
    <n v="77.790000000000006"/>
  </r>
  <r>
    <x v="5"/>
    <d v="2017-12-23T00:00:00"/>
    <s v="Cr"/>
    <s v="Advent Infraservices LLP"/>
    <s v="PURCHASE GST"/>
    <s v="361"/>
    <x v="405"/>
    <m/>
  </r>
  <r>
    <x v="5"/>
    <d v="2017-12-23T00:00:00"/>
    <s v="Cr"/>
    <s v="DAIKIN AIRCONDITIONING INDIA (P) LTD"/>
    <s v="PURCHASE GST"/>
    <s v="362"/>
    <x v="406"/>
    <m/>
  </r>
  <r>
    <x v="5"/>
    <d v="2017-12-24T00:00:00"/>
    <s v="Cr"/>
    <s v="AIRTEL RELATIONSHIP NO-14926846"/>
    <s v="Journal"/>
    <s v="1172"/>
    <x v="407"/>
    <m/>
  </r>
  <r>
    <x v="5"/>
    <d v="2017-12-26T00:00:00"/>
    <s v="Cr"/>
    <s v="GOYAL TRADING CO."/>
    <s v="PURCHASE GST"/>
    <s v="363"/>
    <x v="408"/>
    <m/>
  </r>
  <r>
    <x v="5"/>
    <d v="2017-12-26T00:00:00"/>
    <s v="Cr"/>
    <s v="PARASMANI TUBES"/>
    <s v="PURCHASE GST"/>
    <s v="364"/>
    <x v="409"/>
    <m/>
  </r>
  <r>
    <x v="5"/>
    <d v="2017-12-27T00:00:00"/>
    <s v="Dr"/>
    <s v="2nd FLOOR STUDIO"/>
    <s v="GST-TAX INVOICE"/>
    <s v="KSY17180508"/>
    <x v="35"/>
    <n v="1389.48"/>
  </r>
  <r>
    <x v="5"/>
    <d v="2017-12-27T00:00:00"/>
    <s v="Cr"/>
    <s v="AIRTEL RELATIONSHIP NO-10297175"/>
    <s v="Journal"/>
    <s v="1183"/>
    <x v="410"/>
    <m/>
  </r>
  <r>
    <x v="5"/>
    <d v="2017-12-27T00:00:00"/>
    <s v="Cr"/>
    <s v="AIRTEL RELATIONSHIP NO-10297176"/>
    <s v="Journal"/>
    <s v="1184"/>
    <x v="411"/>
    <m/>
  </r>
  <r>
    <x v="5"/>
    <d v="2017-12-27T00:00:00"/>
    <s v="Cr"/>
    <s v="MAHABIR PERSHAD &amp; SONS AGENCIES"/>
    <s v="Journal"/>
    <s v="1185"/>
    <x v="412"/>
    <m/>
  </r>
  <r>
    <x v="5"/>
    <d v="2017-12-27T00:00:00"/>
    <s v="Cr"/>
    <s v="AIRTEL RELATIONSHIP 10297178"/>
    <s v="Journal"/>
    <s v="1186"/>
    <x v="80"/>
    <m/>
  </r>
  <r>
    <x v="5"/>
    <d v="2017-12-28T00:00:00"/>
    <s v="Cr"/>
    <s v="HI TECH COMPUTERS"/>
    <s v="Journal"/>
    <s v="1187"/>
    <x v="413"/>
    <m/>
  </r>
  <r>
    <x v="5"/>
    <d v="2017-12-28T00:00:00"/>
    <s v="Cr"/>
    <s v="ALTAIR 7SEAS"/>
    <s v="PURCHASE GST"/>
    <s v="366"/>
    <x v="414"/>
    <m/>
  </r>
  <r>
    <x v="5"/>
    <d v="2017-12-28T00:00:00"/>
    <s v="Cr"/>
    <s v="GOYAL TRADING CO."/>
    <s v="PURCHASE GST"/>
    <s v="367"/>
    <x v="415"/>
    <m/>
  </r>
  <r>
    <x v="5"/>
    <d v="2017-12-28T00:00:00"/>
    <s v="Cr"/>
    <s v="KARANS ELECTRONICS &amp; ELECTRICALS"/>
    <s v="PURCHASE GST"/>
    <s v="368"/>
    <x v="416"/>
    <m/>
  </r>
  <r>
    <x v="5"/>
    <d v="2017-12-28T00:00:00"/>
    <s v="Cr"/>
    <s v="NATIONAL STORAGE SYSTEM"/>
    <s v="PURCHASE GST"/>
    <s v="369"/>
    <x v="417"/>
    <m/>
  </r>
  <r>
    <x v="5"/>
    <d v="2017-12-29T00:00:00"/>
    <s v="Cr"/>
    <s v="SPHERE EQUIPMENTS PVT LTD."/>
    <s v="PURCHASE GST"/>
    <s v="370"/>
    <x v="418"/>
    <m/>
  </r>
  <r>
    <x v="5"/>
    <d v="2017-12-30T00:00:00"/>
    <s v="Dr"/>
    <s v="KAPOOR WATCH COMPANY PRIVATE LIMITED"/>
    <s v="GST-TAX INVOICE"/>
    <s v="KSY17180510"/>
    <x v="35"/>
    <n v="100439.07"/>
  </r>
  <r>
    <x v="5"/>
    <d v="2017-12-30T00:00:00"/>
    <s v="Cr"/>
    <s v="DAIKIN AIRCONDITIONING INDIA (P) LTD"/>
    <s v="PURCHASE GST"/>
    <s v="371"/>
    <x v="419"/>
    <m/>
  </r>
  <r>
    <x v="5"/>
    <d v="2017-12-31T00:00:00"/>
    <s v="Cr"/>
    <s v="AGGARWAL GASES"/>
    <s v="PURCHASE GST"/>
    <s v="373"/>
    <x v="420"/>
    <m/>
  </r>
  <r>
    <x v="5"/>
    <d v="2017-12-31T00:00:00"/>
    <s v="Cr"/>
    <s v="GST STOCK CREDIT TRNS 1"/>
    <s v="Journal"/>
    <s v="1194"/>
    <x v="421"/>
    <m/>
  </r>
  <r>
    <x v="5"/>
    <d v="2017-12-31T00:00:00"/>
    <s v="Cr"/>
    <s v="S.B INTERNATIONAL"/>
    <s v="Journal"/>
    <s v="1195"/>
    <x v="422"/>
    <m/>
  </r>
  <r>
    <x v="6"/>
    <d v="2018-01-01T00:00:00"/>
    <s v="Dr"/>
    <s v="DAIKIN AIRCONDITIONING INDIA (P) LTD-DR"/>
    <s v="GST-TAX INVOICE"/>
    <s v="KSY17180511"/>
    <x v="35"/>
    <n v="1039.5"/>
  </r>
  <r>
    <x v="6"/>
    <d v="2018-01-01T00:00:00"/>
    <s v="Dr"/>
    <s v="DAIKIN AIRCONDITIONING INDIA (P) LTD-DR"/>
    <s v="GST-TAX INVOICE"/>
    <s v="KSY17180512"/>
    <x v="35"/>
    <n v="1351.8"/>
  </r>
  <r>
    <x v="6"/>
    <d v="2018-01-01T00:00:00"/>
    <s v="Dr"/>
    <s v="DAIKIN AIRCONDITIONING INDIA (P) LTD-DR"/>
    <s v="GST-TAX INVOICE"/>
    <s v="KSY17180513"/>
    <x v="35"/>
    <n v="3435.6"/>
  </r>
  <r>
    <x v="6"/>
    <d v="2018-01-01T00:00:00"/>
    <s v="Dr"/>
    <s v="DAIKIN AIRCONDITIONING INDIA (P) LTD-DR"/>
    <s v="GST-TAX INVOICE"/>
    <s v="KSY17180514"/>
    <x v="35"/>
    <n v="324"/>
  </r>
  <r>
    <x v="6"/>
    <d v="2018-01-01T00:00:00"/>
    <s v="Dr"/>
    <s v="DAIKIN AIRCONDITIONING INDIA (P) LTD-DR"/>
    <s v="GST-TAX INVOICE"/>
    <s v="KSY17180515"/>
    <x v="35"/>
    <n v="3060.9"/>
  </r>
  <r>
    <x v="6"/>
    <d v="2018-01-01T00:00:00"/>
    <s v="Dr"/>
    <s v="DAIKIN AIRCONDITIONING INDIA (P) LTD-DR"/>
    <s v="GST-TAX INVOICE"/>
    <s v="KSY17180516"/>
    <x v="35"/>
    <n v="6121.8"/>
  </r>
  <r>
    <x v="6"/>
    <d v="2018-01-01T00:00:00"/>
    <s v="Dr"/>
    <s v="DAIKIN AIRCONDITIONING INDIA (P) LTD-DR"/>
    <s v="GST-TAX INVOICE"/>
    <s v="KSY17180517"/>
    <x v="35"/>
    <n v="6121.8"/>
  </r>
  <r>
    <x v="6"/>
    <d v="2018-01-01T00:00:00"/>
    <s v="Dr"/>
    <s v="DAIKIN AIRCONDITIONING INDIA (P) LTD-DR"/>
    <s v="GST-TAX INVOICE"/>
    <s v="KSY17180518"/>
    <x v="35"/>
    <n v="1436.94"/>
  </r>
  <r>
    <x v="6"/>
    <d v="2018-01-01T00:00:00"/>
    <s v="Dr"/>
    <s v="HT LEARNING CENTRES LTD."/>
    <s v="GST-TAX INVOICE"/>
    <s v="KSY17180519"/>
    <x v="35"/>
    <n v="10498.5"/>
  </r>
  <r>
    <x v="6"/>
    <d v="2018-01-01T00:00:00"/>
    <s v="Cr"/>
    <s v="Vikas Products"/>
    <s v="Journal"/>
    <s v="1196"/>
    <x v="423"/>
    <m/>
  </r>
  <r>
    <x v="6"/>
    <d v="2018-01-01T00:00:00"/>
    <s v="Cr"/>
    <s v="TDS ON PROFESSONAL-10%"/>
    <s v="Journal"/>
    <s v="1199"/>
    <x v="99"/>
    <m/>
  </r>
  <r>
    <x v="6"/>
    <d v="2018-01-01T00:00:00"/>
    <s v="Cr"/>
    <s v="MAHARAJA REFRIGERATION"/>
    <s v="PURCHASE GST"/>
    <s v="374"/>
    <x v="424"/>
    <m/>
  </r>
  <r>
    <x v="6"/>
    <d v="2018-01-03T00:00:00"/>
    <s v="Cr"/>
    <s v="GOYAL TRADING CO."/>
    <s v="PURCHASE GST"/>
    <s v="375"/>
    <x v="425"/>
    <m/>
  </r>
  <r>
    <x v="6"/>
    <d v="2018-01-04T00:00:00"/>
    <s v="Dr"/>
    <s v="DAIKIN AIRCONDITIONING INDIA (P) LTD-DR"/>
    <s v="GST-TAX INVOICE"/>
    <s v="KSY17180520"/>
    <x v="35"/>
    <n v="3213"/>
  </r>
  <r>
    <x v="6"/>
    <d v="2018-01-04T00:00:00"/>
    <s v="Dr"/>
    <s v="DAIKIN AIRCONDITIONING INDIA (P) LTD-DR"/>
    <s v="GST-TAX INVOICE"/>
    <s v="KSY17180521"/>
    <x v="35"/>
    <n v="1039.5"/>
  </r>
  <r>
    <x v="6"/>
    <d v="2018-01-04T00:00:00"/>
    <s v="Dr"/>
    <s v="CASH"/>
    <s v="GST-TAX INVOICE"/>
    <s v="KSY17180523"/>
    <x v="35"/>
    <n v="41.94"/>
  </r>
  <r>
    <x v="6"/>
    <d v="2018-01-04T00:00:00"/>
    <s v="Dr"/>
    <s v="DAIKIN AIRCONDITIONING INDIA (P) LTD-DR"/>
    <s v="GST-TAX INVOICE"/>
    <s v="KSY17180522"/>
    <x v="35"/>
    <n v="175.5"/>
  </r>
  <r>
    <x v="6"/>
    <d v="2018-01-04T00:00:00"/>
    <s v="Dr"/>
    <s v="DAIKIN AIRCONDITIONING INDIA (P) LTD-DR"/>
    <s v="GST-TAX INVOICE"/>
    <s v="KSY17180524"/>
    <x v="35"/>
    <n v="1009.8"/>
  </r>
  <r>
    <x v="6"/>
    <d v="2018-01-04T00:00:00"/>
    <s v="Cr"/>
    <s v="Y.P.TRADING CO."/>
    <s v="PURCHASE GST"/>
    <s v="376"/>
    <x v="426"/>
    <m/>
  </r>
  <r>
    <x v="6"/>
    <d v="2018-01-05T00:00:00"/>
    <s v="Dr"/>
    <s v="DAIKIN AIRCONDITIONING INDIA (P) LTD-DR"/>
    <s v="GST-TAX INVOICE"/>
    <s v="KSY17180525"/>
    <x v="35"/>
    <n v="5040"/>
  </r>
  <r>
    <x v="6"/>
    <d v="2018-01-05T00:00:00"/>
    <s v="Dr"/>
    <s v="DEWAN AND SONS"/>
    <s v="GST-TAX INVOICE"/>
    <s v="KSY17180526"/>
    <x v="35"/>
    <n v="3609.38"/>
  </r>
  <r>
    <x v="6"/>
    <d v="2018-01-05T00:00:00"/>
    <s v="Dr"/>
    <s v="DAIKIN AIRCONDITIONING INDIA (P) LTD-DR"/>
    <s v="GST-TAX INVOICE"/>
    <s v="KSY17180527"/>
    <x v="35"/>
    <n v="3631.05"/>
  </r>
  <r>
    <x v="6"/>
    <d v="2018-01-05T00:00:00"/>
    <s v="Dr"/>
    <s v="DAIKIN AIRCONDITIONING INDIA (P) LTD-DR"/>
    <s v="GST-TAX INVOICE"/>
    <s v="KSY17180528"/>
    <x v="35"/>
    <n v="2542.5"/>
  </r>
  <r>
    <x v="6"/>
    <d v="2018-01-05T00:00:00"/>
    <s v="Dr"/>
    <s v="MR. KAPIL SIBAL"/>
    <s v="GST-TAX INVOICE"/>
    <s v="KSY17180530"/>
    <x v="35"/>
    <n v="24860"/>
  </r>
  <r>
    <x v="6"/>
    <d v="2018-01-05T00:00:00"/>
    <s v="Dr"/>
    <s v="DAIKIN AIRCONDITIONING INDIA (P) LTD-DR"/>
    <s v="GST-TAX INVOICE"/>
    <s v="KSY17180531"/>
    <x v="35"/>
    <n v="12986.86"/>
  </r>
  <r>
    <x v="6"/>
    <d v="2018-01-05T00:00:00"/>
    <s v="Dr"/>
    <s v="DAIKIN AIRCONDITIONING INDIA (P) LTD-DR"/>
    <s v="GST-TAX INVOICE"/>
    <s v="KSY17180532"/>
    <x v="35"/>
    <n v="518.4"/>
  </r>
  <r>
    <x v="6"/>
    <d v="2018-01-05T00:00:00"/>
    <s v="Dr"/>
    <s v="DAIKIN AIRCONDITIONING INDIA (P) LTD-DR"/>
    <s v="GST-TAX INVOICE"/>
    <s v="KSY17180533"/>
    <x v="35"/>
    <n v="2661.09"/>
  </r>
  <r>
    <x v="6"/>
    <d v="2018-01-05T00:00:00"/>
    <s v="Dr"/>
    <s v="DAIKIN AIRCONDITIONING INDIA (P) LTD-DR"/>
    <s v="GST-TAX INVOICE"/>
    <s v="KSY17180534"/>
    <x v="35"/>
    <n v="2660.85"/>
  </r>
  <r>
    <x v="6"/>
    <d v="2018-01-05T00:00:00"/>
    <s v="Dr"/>
    <s v="DAIKIN AIRCONDITIONING INDIA (P) LTD-DR"/>
    <s v="GST-TAX INVOICE"/>
    <s v="KSY17180535"/>
    <x v="35"/>
    <n v="2661.09"/>
  </r>
  <r>
    <x v="6"/>
    <d v="2018-01-05T00:00:00"/>
    <s v="Dr"/>
    <s v="DAIKIN AIRCONDITIONING INDIA (P) LTD-DR"/>
    <s v="GST-TAX INVOICE"/>
    <s v="KSY17180536"/>
    <x v="35"/>
    <n v="4713.3"/>
  </r>
  <r>
    <x v="6"/>
    <d v="2018-01-05T00:00:00"/>
    <s v="Dr"/>
    <s v="DAIKIN AIRCONDITIONING INDIA (P) LTD-DR"/>
    <s v="GST-TAX INVOICE"/>
    <s v="KSY17180537"/>
    <x v="35"/>
    <n v="3537.9"/>
  </r>
  <r>
    <x v="6"/>
    <d v="2018-01-05T00:00:00"/>
    <s v="Dr"/>
    <s v="MR. O.P BHATIA"/>
    <s v="GST-TAX INVOICE"/>
    <s v="KSY17180538"/>
    <x v="35"/>
    <n v="9838.98"/>
  </r>
  <r>
    <x v="6"/>
    <d v="2018-01-05T00:00:00"/>
    <s v="Cr"/>
    <s v="DAIKIN AIRCONDITIONING INDIA (P) LTD"/>
    <s v="PURCHASE GST"/>
    <s v="377"/>
    <x v="427"/>
    <m/>
  </r>
  <r>
    <x v="6"/>
    <d v="2018-01-05T00:00:00"/>
    <s v="Cr"/>
    <s v="DAIKIN AIRCONDITIONING INDIA (P) LTD"/>
    <s v="PURCHASE GST"/>
    <s v="378"/>
    <x v="428"/>
    <m/>
  </r>
  <r>
    <x v="6"/>
    <d v="2018-01-06T00:00:00"/>
    <s v="Dr"/>
    <s v="HINDUSTAN URBAN INFRASTRUCTURE LTD."/>
    <s v="GST-TAX INVOICE"/>
    <s v="KSY17180539"/>
    <x v="35"/>
    <n v="4764.0600000000004"/>
  </r>
  <r>
    <x v="6"/>
    <d v="2018-01-06T00:00:00"/>
    <s v="Cr"/>
    <s v="AIRTEL RELATIONSHIP NO-10297177"/>
    <s v="Journal"/>
    <s v="1215"/>
    <x v="11"/>
    <m/>
  </r>
  <r>
    <x v="6"/>
    <d v="2018-01-06T00:00:00"/>
    <s v="Cr"/>
    <s v="AIRTEL RELATIONSHIP NO-10297184"/>
    <s v="Journal"/>
    <s v="1216"/>
    <x v="11"/>
    <m/>
  </r>
  <r>
    <x v="6"/>
    <d v="2018-01-08T00:00:00"/>
    <s v="Dr"/>
    <s v="MANGALORE REFINERY AND PETROCHEMICALS LTD."/>
    <s v="GST-TAX INVOICE"/>
    <s v="KSY17180540"/>
    <x v="35"/>
    <n v="612.9"/>
  </r>
  <r>
    <x v="6"/>
    <d v="2018-01-08T00:00:00"/>
    <s v="Dr"/>
    <s v="MANGALORE REFINERY AND PETROCHEMICALS LTD."/>
    <s v="GST-TAX INVOICE"/>
    <s v="KSY17180541"/>
    <x v="35"/>
    <n v="612.9"/>
  </r>
  <r>
    <x v="6"/>
    <d v="2018-01-08T00:00:00"/>
    <s v="Dr"/>
    <s v="MANGALORE REFINERY AND PETROCHEMICALS LTD."/>
    <s v="GST-TAX INVOICE"/>
    <s v="KSY17180542"/>
    <x v="35"/>
    <n v="612.9"/>
  </r>
  <r>
    <x v="6"/>
    <d v="2018-01-08T00:00:00"/>
    <s v="Dr"/>
    <s v="MR. RANJAN SAMTANI."/>
    <s v="GST-TAX INVOICE"/>
    <s v="KSY17180543"/>
    <x v="35"/>
    <n v="45797.85"/>
  </r>
  <r>
    <x v="6"/>
    <d v="2018-01-08T00:00:00"/>
    <s v="Cr"/>
    <s v="SPHERE EQUIPMENTS PVT LTD."/>
    <s v="PURCHASE GST"/>
    <s v="379"/>
    <x v="383"/>
    <m/>
  </r>
  <r>
    <x v="6"/>
    <d v="2018-01-08T00:00:00"/>
    <s v="Cr"/>
    <s v="NATIONAL STORAGE SYSTEM"/>
    <s v="PURCHASE GST"/>
    <s v="380"/>
    <x v="349"/>
    <m/>
  </r>
  <r>
    <x v="6"/>
    <d v="2018-01-09T00:00:00"/>
    <s v="Cr"/>
    <s v="ALTAIR 7SEAS"/>
    <s v="PURCHASE GST"/>
    <s v="382"/>
    <x v="429"/>
    <m/>
  </r>
  <r>
    <x v="6"/>
    <d v="2018-01-10T00:00:00"/>
    <s v="Cr"/>
    <s v="DAIKIN AIRCONDITIONING INDIA (P) LTD"/>
    <s v="PURCHASE GST"/>
    <s v="383"/>
    <x v="430"/>
    <m/>
  </r>
  <r>
    <x v="6"/>
    <d v="2018-01-11T00:00:00"/>
    <s v="Dr"/>
    <s v="NARANGS INTERNATIONAL HOTEL PVT. LTD."/>
    <s v="GST-TAX INVOICE"/>
    <s v="KSY17180544"/>
    <x v="35"/>
    <n v="1782"/>
  </r>
  <r>
    <x v="6"/>
    <d v="2018-01-11T00:00:00"/>
    <s v="Dr"/>
    <s v="MR. RANJAN SAMTANI."/>
    <s v="GST-TAX INVOICE"/>
    <s v="KSY17180545"/>
    <x v="35"/>
    <n v="10949.05"/>
  </r>
  <r>
    <x v="6"/>
    <d v="2018-01-11T00:00:00"/>
    <s v="Dr"/>
    <s v="DAIKIN AIRCONDITIONING INDIA (P) LTD-DR"/>
    <s v="GST-TAX INVOICE"/>
    <s v="KSY17180546"/>
    <x v="35"/>
    <n v="756"/>
  </r>
  <r>
    <x v="6"/>
    <d v="2018-01-11T00:00:00"/>
    <s v="Dr"/>
    <s v="DAIKIN AIRCONDITIONING INDIA (P) LTD-DR"/>
    <s v="GST-TAX INVOICE"/>
    <s v="KSY17180547"/>
    <x v="35"/>
    <n v="707.49"/>
  </r>
  <r>
    <x v="6"/>
    <d v="2018-01-11T00:00:00"/>
    <s v="Dr"/>
    <s v="DAIKIN AIRCONDITIONING INDIA (P) LTD-DR"/>
    <s v="GST-TAX INVOICE"/>
    <s v="KSY17180548"/>
    <x v="35"/>
    <n v="1898.19"/>
  </r>
  <r>
    <x v="6"/>
    <d v="2018-01-11T00:00:00"/>
    <s v="Dr"/>
    <s v="DAIKIN AIRCONDITIONING INDIA (P) LTD-DR"/>
    <s v="GST-TAX INVOICE"/>
    <s v="KSY17180549"/>
    <x v="35"/>
    <n v="418.5"/>
  </r>
  <r>
    <x v="6"/>
    <d v="2018-01-11T00:00:00"/>
    <s v="Cr"/>
    <s v="Y.P.TRADING CO."/>
    <s v="PURCHASE GST"/>
    <s v="384"/>
    <x v="431"/>
    <m/>
  </r>
  <r>
    <x v="6"/>
    <d v="2018-01-12T00:00:00"/>
    <s v="Dr"/>
    <s v="DAIKIN AIRCONDITIONING INDIA (P) LTD-DR"/>
    <s v="GST-TAX INVOICE"/>
    <s v="KSY17180550"/>
    <x v="35"/>
    <n v="1143"/>
  </r>
  <r>
    <x v="6"/>
    <d v="2018-01-12T00:00:00"/>
    <s v="Dr"/>
    <s v="DAIKIN AIRCONDITIONING INDIA (P) LTD-DR"/>
    <s v="GST-TAX INVOICE"/>
    <s v="KSY17180551"/>
    <x v="35"/>
    <n v="8585.1"/>
  </r>
  <r>
    <x v="6"/>
    <d v="2018-01-12T00:00:00"/>
    <s v="Cr"/>
    <s v="ADVANCE AIRCOOL"/>
    <s v="PURCHASE GST"/>
    <s v="385"/>
    <x v="432"/>
    <m/>
  </r>
  <r>
    <x v="6"/>
    <d v="2018-01-12T00:00:00"/>
    <s v="Cr"/>
    <s v="Y.P.TRADING CO."/>
    <s v="PURCHASE GST"/>
    <s v="386"/>
    <x v="433"/>
    <m/>
  </r>
  <r>
    <x v="6"/>
    <d v="2018-01-12T00:00:00"/>
    <s v="Cr"/>
    <s v="Y.P.TRADING CO."/>
    <s v="PURCHASE GST"/>
    <s v="387"/>
    <x v="434"/>
    <m/>
  </r>
  <r>
    <x v="6"/>
    <d v="2018-01-12T00:00:00"/>
    <s v="Cr"/>
    <s v="DHURVA ASSOCIATES"/>
    <s v="PURCHASE GST"/>
    <s v="388"/>
    <x v="435"/>
    <m/>
  </r>
  <r>
    <x v="6"/>
    <d v="2018-01-12T00:00:00"/>
    <s v="Cr"/>
    <s v="BAJAJ PAINTS"/>
    <s v="Journal"/>
    <s v="1235"/>
    <x v="384"/>
    <m/>
  </r>
  <r>
    <x v="6"/>
    <d v="2018-01-13T00:00:00"/>
    <s v="Cr"/>
    <s v="DAIKIN AIRCONDITIONING INDIA (P) LTD-DR"/>
    <s v="Credit Note - GST"/>
    <s v="5"/>
    <x v="35"/>
    <n v="-864"/>
  </r>
  <r>
    <x v="6"/>
    <d v="2018-01-13T00:00:00"/>
    <s v="Dr"/>
    <s v="HT LEARNING CENTRES LTD."/>
    <s v="GST-TAX INVOICE"/>
    <s v="KSY17180552"/>
    <x v="35"/>
    <n v="9847.7000000000007"/>
  </r>
  <r>
    <x v="6"/>
    <d v="2018-01-13T00:00:00"/>
    <s v="Cr"/>
    <s v="VISHNU SANITARY &amp; HARDWARE STORE"/>
    <s v="PURCHASE GST"/>
    <s v="389"/>
    <x v="436"/>
    <m/>
  </r>
  <r>
    <x v="6"/>
    <d v="2018-01-15T00:00:00"/>
    <s v="Dr"/>
    <s v="MR. SANDEEP GROVER"/>
    <s v="GST-TAX INVOICE"/>
    <s v="KSY17180553"/>
    <x v="35"/>
    <n v="668.25"/>
  </r>
  <r>
    <x v="6"/>
    <d v="2018-01-15T00:00:00"/>
    <s v="Dr"/>
    <s v="DAIKIN AIRCONDITIONING INDIA (P) LTD-DR"/>
    <s v="GST-TAX INVOICE"/>
    <s v="KSY17180555"/>
    <x v="35"/>
    <n v="148.5"/>
  </r>
  <r>
    <x v="6"/>
    <d v="2018-01-15T00:00:00"/>
    <s v="Dr"/>
    <s v="DAIKIN AIRCONDITIONING INDIA (P) LTD-DR"/>
    <s v="GST-TAX INVOICE"/>
    <s v="KSY17180556"/>
    <x v="35"/>
    <n v="58.5"/>
  </r>
  <r>
    <x v="6"/>
    <d v="2018-01-15T00:00:00"/>
    <s v="Dr"/>
    <s v="DAIKIN AIRCONDITIONING INDIA (P) LTD-DR"/>
    <s v="GST-TAX INVOICE"/>
    <s v="KSY17180557"/>
    <x v="35"/>
    <n v="148.5"/>
  </r>
  <r>
    <x v="6"/>
    <d v="2018-01-15T00:00:00"/>
    <s v="Dr"/>
    <s v="DAIKIN AIRCONDITIONING INDIA (P) LTD-DR"/>
    <s v="GST-TAX INVOICE"/>
    <s v="KSY17180558"/>
    <x v="35"/>
    <n v="2115"/>
  </r>
  <r>
    <x v="6"/>
    <d v="2018-01-15T00:00:00"/>
    <s v="Cr"/>
    <s v="TDS ON CONTRACTOR-@1 %"/>
    <s v="Journal"/>
    <s v="1239"/>
    <x v="437"/>
    <m/>
  </r>
  <r>
    <x v="6"/>
    <d v="2018-01-16T00:00:00"/>
    <s v="Dr"/>
    <s v="DAIKIN AIRCONDITIONING INDIA (P) LTD-DR"/>
    <s v="GST-TAX INVOICE"/>
    <s v="KSY17180559"/>
    <x v="35"/>
    <n v="3940.78"/>
  </r>
  <r>
    <x v="6"/>
    <d v="2018-01-16T00:00:00"/>
    <s v="Cr"/>
    <s v="MAHARAJA REFRIGERATION"/>
    <s v="PURCHASE GST"/>
    <s v="390"/>
    <x v="438"/>
    <m/>
  </r>
  <r>
    <x v="6"/>
    <d v="2018-01-17T00:00:00"/>
    <s v="Dr"/>
    <s v="HOOGHLY HOLDINGS PVT.LTD."/>
    <s v="GST-TAX INVOICE"/>
    <s v="KSY17180560"/>
    <x v="35"/>
    <n v="69919.11"/>
  </r>
  <r>
    <x v="6"/>
    <d v="2018-01-17T00:00:00"/>
    <s v="Dr"/>
    <s v="BHAYANA INTERIORS AND FURNISHERS LLP"/>
    <s v="GST-TAX INVOICE"/>
    <s v="KSY17180562"/>
    <x v="35"/>
    <n v="522"/>
  </r>
  <r>
    <x v="6"/>
    <d v="2018-01-17T00:00:00"/>
    <s v="Cr"/>
    <s v="DAIKIN AIRCONDITIONING INDIA (P) LTD"/>
    <s v="PURCHASE GST"/>
    <s v="391"/>
    <x v="439"/>
    <m/>
  </r>
  <r>
    <x v="6"/>
    <d v="2018-01-17T00:00:00"/>
    <s v="Cr"/>
    <s v="Y.P.TRADING CO."/>
    <s v="PURCHASE GST"/>
    <s v="392"/>
    <x v="440"/>
    <m/>
  </r>
  <r>
    <x v="6"/>
    <d v="2018-01-17T00:00:00"/>
    <s v="Cr"/>
    <s v="Idea Cellular Ltd - Cr ST. NO. TELEPHONE/DELHI/12/I"/>
    <s v="Journal"/>
    <s v="1243"/>
    <x v="441"/>
    <m/>
  </r>
  <r>
    <x v="6"/>
    <d v="2018-01-17T00:00:00"/>
    <s v="Cr"/>
    <s v="TULSI MOTORS"/>
    <s v="PURCHASE GST"/>
    <s v="393"/>
    <x v="442"/>
    <m/>
  </r>
  <r>
    <x v="6"/>
    <d v="2018-01-18T00:00:00"/>
    <s v="Dr"/>
    <s v="VENUS STEPS(SOUTH-Extn.)"/>
    <s v="GST-TAX INVOICE"/>
    <s v="KSY17180563"/>
    <x v="35"/>
    <n v="283.5"/>
  </r>
  <r>
    <x v="6"/>
    <d v="2018-01-18T00:00:00"/>
    <s v="Cr"/>
    <s v="DAIKIN AIRCONDITIONING INDIA (P) LTD"/>
    <s v="PURCHASE GST"/>
    <s v="394"/>
    <x v="443"/>
    <m/>
  </r>
  <r>
    <x v="6"/>
    <d v="2018-01-19T00:00:00"/>
    <s v="Dr"/>
    <s v="MR WILLIAM NANDA BISSELL"/>
    <s v="GST-TAX INVOICE"/>
    <s v="KSY17180564"/>
    <x v="35"/>
    <n v="2097"/>
  </r>
  <r>
    <x v="6"/>
    <d v="2018-01-19T00:00:00"/>
    <s v="Cr"/>
    <s v="Vikas Products"/>
    <s v="Journal"/>
    <s v="1247"/>
    <x v="444"/>
    <m/>
  </r>
  <r>
    <x v="6"/>
    <d v="2018-01-19T00:00:00"/>
    <s v="Cr"/>
    <s v="DAIKIN AIRCONDITIONING INDIA (P) LTD"/>
    <s v="PURCHASE GST"/>
    <s v="395"/>
    <x v="445"/>
    <m/>
  </r>
  <r>
    <x v="6"/>
    <d v="2018-01-19T00:00:00"/>
    <s v="Cr"/>
    <s v="DAIKIN AIRCONDITIONING INDIA (P) LTD"/>
    <s v="PURCHASE GST"/>
    <s v="396"/>
    <x v="446"/>
    <m/>
  </r>
  <r>
    <x v="6"/>
    <d v="2018-01-19T00:00:00"/>
    <s v="Cr"/>
    <s v="MAHARAJA REFRIGERATION"/>
    <s v="PURCHASE GST"/>
    <s v="397"/>
    <x v="447"/>
    <m/>
  </r>
  <r>
    <x v="6"/>
    <d v="2018-01-19T00:00:00"/>
    <s v="Cr"/>
    <s v="KARANS ELECTRONICS &amp; ELECTRICALS"/>
    <s v="PURCHASE GST"/>
    <s v="398"/>
    <x v="448"/>
    <m/>
  </r>
  <r>
    <x v="6"/>
    <d v="2018-01-19T00:00:00"/>
    <s v="Cr"/>
    <s v="CYPRUS COMPUTERS"/>
    <s v="Journal"/>
    <s v="1250"/>
    <x v="449"/>
    <m/>
  </r>
  <r>
    <x v="6"/>
    <d v="2018-01-19T00:00:00"/>
    <s v="Cr"/>
    <s v="Y.P.TRADING CO."/>
    <s v="PURCHASE GST"/>
    <s v="399"/>
    <x v="450"/>
    <m/>
  </r>
  <r>
    <x v="6"/>
    <d v="2018-01-20T00:00:00"/>
    <s v="Dr"/>
    <s v="BLS POLYMERS LIMITED"/>
    <s v="GST-TAX INVOICE"/>
    <s v="KSY17180566"/>
    <x v="35"/>
    <n v="2590.88"/>
  </r>
  <r>
    <x v="6"/>
    <d v="2018-01-20T00:00:00"/>
    <s v="Dr"/>
    <s v="NIMMI AIRCON CORPORATION"/>
    <s v="GST-TAX INVOICE"/>
    <s v="KSY17180567"/>
    <x v="35"/>
    <n v="41571.089999999997"/>
  </r>
  <r>
    <x v="6"/>
    <d v="2018-01-20T00:00:00"/>
    <s v="Dr"/>
    <s v="TALENT ADVISORY SERVICES (P) LTD."/>
    <s v="GST-TAX INVOICE"/>
    <s v="KSY17180568"/>
    <x v="35"/>
    <n v="716.99"/>
  </r>
  <r>
    <x v="6"/>
    <d v="2018-01-20T00:00:00"/>
    <s v="Dr"/>
    <s v="SHUGAN CHANDRA KOTHARI TRUST"/>
    <s v="GST-TAX INVOICE"/>
    <s v="KSY17180569"/>
    <x v="35"/>
    <n v="18960.560000000001"/>
  </r>
  <r>
    <x v="6"/>
    <d v="2018-01-20T00:00:00"/>
    <s v="Cr"/>
    <s v="TULSI MOTORS"/>
    <s v="PURCHASE GST"/>
    <s v="400"/>
    <x v="451"/>
    <m/>
  </r>
  <r>
    <x v="6"/>
    <d v="2018-01-20T00:00:00"/>
    <s v="Cr"/>
    <s v="MAHARAJA REFRIGERATION"/>
    <s v="PURCHASE GST"/>
    <s v="401"/>
    <x v="452"/>
    <m/>
  </r>
  <r>
    <x v="6"/>
    <d v="2018-01-20T00:00:00"/>
    <s v="Cr"/>
    <s v="Y.P.TRADING CO."/>
    <s v="PURCHASE GST"/>
    <s v="402"/>
    <x v="453"/>
    <m/>
  </r>
  <r>
    <x v="6"/>
    <d v="2018-01-21T00:00:00"/>
    <s v="Cr"/>
    <s v="AIRTEL MOBILE NO. 9971044667"/>
    <s v="Journal"/>
    <s v="1252"/>
    <x v="454"/>
    <m/>
  </r>
  <r>
    <x v="6"/>
    <d v="2018-01-22T00:00:00"/>
    <s v="Dr"/>
    <s v="T R K JEWELS"/>
    <s v="GST-TAX INVOICE"/>
    <s v="KSY17180570"/>
    <x v="35"/>
    <n v="4987.6099999999997"/>
  </r>
  <r>
    <x v="6"/>
    <d v="2018-01-22T00:00:00"/>
    <s v="Dr"/>
    <s v="DAIKIN AIRCONDITIONING INDIA (P) LTD-DR"/>
    <s v="GST-TAX INVOICE"/>
    <s v="KSY17180572"/>
    <x v="35"/>
    <n v="2520"/>
  </r>
  <r>
    <x v="6"/>
    <d v="2018-01-22T00:00:00"/>
    <s v="Dr"/>
    <s v="DAIKIN AIRCONDITIONING INDIA (P) LTD-DR"/>
    <s v="GST-TAX INVOICE"/>
    <s v="KSY17180573"/>
    <x v="35"/>
    <n v="133.19999999999999"/>
  </r>
  <r>
    <x v="6"/>
    <d v="2018-01-22T00:00:00"/>
    <s v="Dr"/>
    <s v="DAIKIN AIRCONDITIONING INDIA (P) LTD-DR"/>
    <s v="GST-TAX INVOICE"/>
    <s v="KSY17180574"/>
    <x v="35"/>
    <n v="1260"/>
  </r>
  <r>
    <x v="6"/>
    <d v="2018-01-22T00:00:00"/>
    <s v="Dr"/>
    <s v="DAIKIN AIRCONDITIONING INDIA (P) LTD-DR"/>
    <s v="GST-TAX INVOICE"/>
    <s v="KSY17180575"/>
    <x v="35"/>
    <n v="1260"/>
  </r>
  <r>
    <x v="6"/>
    <d v="2018-01-22T00:00:00"/>
    <s v="Dr"/>
    <s v="DAIKIN AIRCONDITIONING INDIA (P) LTD-DR"/>
    <s v="GST-TAX INVOICE"/>
    <s v="KSY17180576"/>
    <x v="35"/>
    <n v="90"/>
  </r>
  <r>
    <x v="6"/>
    <d v="2018-01-22T00:00:00"/>
    <s v="Dr"/>
    <s v="DAIKIN AIRCONDITIONING INDIA (P) LTD-DR"/>
    <s v="GST-TAX INVOICE"/>
    <s v="KSY17180577"/>
    <x v="35"/>
    <n v="581.4"/>
  </r>
  <r>
    <x v="6"/>
    <d v="2018-01-22T00:00:00"/>
    <s v="Dr"/>
    <s v="DAIKIN AIRCONDITIONING INDIA (P) LTD-DR"/>
    <s v="GST-TAX INVOICE"/>
    <s v="KSY17180578"/>
    <x v="35"/>
    <n v="588.6"/>
  </r>
  <r>
    <x v="6"/>
    <d v="2018-01-22T00:00:00"/>
    <s v="Dr"/>
    <s v="DAIKIN AIRCONDITIONING INDIA (P) LTD-DR"/>
    <s v="GST-TAX INVOICE"/>
    <s v="KSY17180579"/>
    <x v="35"/>
    <n v="162"/>
  </r>
  <r>
    <x v="6"/>
    <d v="2018-01-22T00:00:00"/>
    <s v="Dr"/>
    <s v="DAIKIN AIRCONDITIONING INDIA (P) LTD-DR"/>
    <s v="GST-TAX INVOICE"/>
    <s v="KSY17180580"/>
    <x v="35"/>
    <n v="630"/>
  </r>
  <r>
    <x v="6"/>
    <d v="2018-01-22T00:00:00"/>
    <s v="Cr"/>
    <s v="PUNEET AIRCON"/>
    <s v="PURCHASE GST"/>
    <s v="403"/>
    <x v="455"/>
    <m/>
  </r>
  <r>
    <x v="6"/>
    <d v="2018-01-22T00:00:00"/>
    <s v="Cr"/>
    <s v="NATIONAL STORAGE SYSTEM"/>
    <s v="PURCHASE GST"/>
    <s v="404"/>
    <x v="456"/>
    <m/>
  </r>
  <r>
    <x v="6"/>
    <d v="2018-01-22T00:00:00"/>
    <s v="Cr"/>
    <s v="DAIKIN AIRCONDITIONING INDIA (P) LTD"/>
    <s v="PURCHASE GST"/>
    <s v="405"/>
    <x v="457"/>
    <m/>
  </r>
  <r>
    <x v="6"/>
    <d v="2018-01-22T00:00:00"/>
    <s v="Cr"/>
    <s v="DHURVA ASSOCIATES"/>
    <s v="PURCHASE GST"/>
    <s v="406"/>
    <x v="205"/>
    <m/>
  </r>
  <r>
    <x v="6"/>
    <d v="2018-01-23T00:00:00"/>
    <s v="Dr"/>
    <s v="DAIKIN AIRCONDITIONING INDIA (P) LTD-DR"/>
    <s v="GST-TAX INVOICE"/>
    <s v="KSY17180581"/>
    <x v="35"/>
    <n v="238.5"/>
  </r>
  <r>
    <x v="6"/>
    <d v="2018-01-23T00:00:00"/>
    <s v="Dr"/>
    <s v="A.N.J Infrastructure Services P Ltd"/>
    <s v="GST-TAX INVOICE"/>
    <s v="KSY17180583"/>
    <x v="35"/>
    <n v="466.56"/>
  </r>
  <r>
    <x v="6"/>
    <d v="2018-01-23T00:00:00"/>
    <s v="Dr"/>
    <s v="APOLLO TYRES LTD."/>
    <s v="GST-TAX INVOICE"/>
    <s v="KSY17180582"/>
    <x v="35"/>
    <n v="30843.96"/>
  </r>
  <r>
    <x v="6"/>
    <d v="2018-01-23T00:00:00"/>
    <s v="Cr"/>
    <s v="DAIKIN AIRCONDITIONING INDIA (P) LTD"/>
    <s v="PURCHASE GST"/>
    <s v="407"/>
    <x v="458"/>
    <m/>
  </r>
  <r>
    <x v="6"/>
    <d v="2018-01-24T00:00:00"/>
    <s v="Cr"/>
    <s v="Mahavir Electric Co."/>
    <s v="PURCHASE GST"/>
    <s v="408"/>
    <x v="459"/>
    <m/>
  </r>
  <r>
    <x v="6"/>
    <d v="2018-01-24T00:00:00"/>
    <s v="Cr"/>
    <s v="KARANS ELECTRONICS &amp; ELECTRICALS"/>
    <s v="PURCHASE GST"/>
    <s v="409"/>
    <x v="460"/>
    <m/>
  </r>
  <r>
    <x v="6"/>
    <d v="2018-01-24T00:00:00"/>
    <s v="Dr"/>
    <s v="MR. ARUN DANG"/>
    <s v="GST-TAX INVOICE"/>
    <s v="KSY17180584"/>
    <x v="35"/>
    <n v="396"/>
  </r>
  <r>
    <x v="6"/>
    <d v="2018-01-24T00:00:00"/>
    <s v="Cr"/>
    <s v="DAIKIN AIRCONDITIONING INDIA (P) LTD"/>
    <s v="PURCHASE GST"/>
    <s v="410"/>
    <x v="461"/>
    <m/>
  </r>
  <r>
    <x v="6"/>
    <d v="2018-01-24T00:00:00"/>
    <s v="Cr"/>
    <s v="AIRTEL RELATIONSHIP NO-14926846"/>
    <s v="Journal"/>
    <s v="1266"/>
    <x v="462"/>
    <m/>
  </r>
  <r>
    <x v="6"/>
    <d v="2018-01-25T00:00:00"/>
    <s v="Dr"/>
    <s v="AHUJASONS SHAWLWALE PVT LTD.(MAIN)"/>
    <s v="GST-TAX INVOICE"/>
    <s v="KSY17180585"/>
    <x v="35"/>
    <n v="10951.83"/>
  </r>
  <r>
    <x v="6"/>
    <d v="2018-01-25T00:00:00"/>
    <s v="Dr"/>
    <s v="OMA LIVING PVT. LTD."/>
    <s v="GST-TAX INVOICE"/>
    <s v="KSY17180586"/>
    <x v="35"/>
    <n v="2592"/>
  </r>
  <r>
    <x v="6"/>
    <d v="2018-01-25T00:00:00"/>
    <s v="Cr"/>
    <s v="DAIKIN AIRCONDITIONING INDIA (P) LTD"/>
    <s v="PURCHASE GST"/>
    <s v="411"/>
    <x v="463"/>
    <m/>
  </r>
  <r>
    <x v="6"/>
    <d v="2018-01-27T00:00:00"/>
    <s v="Cr"/>
    <s v="DAIKIN AIRCONDITIONING INDIA (P) LTD"/>
    <s v="PURCHASE GST"/>
    <s v="412"/>
    <x v="464"/>
    <m/>
  </r>
  <r>
    <x v="6"/>
    <d v="2018-01-27T00:00:00"/>
    <s v="Cr"/>
    <s v="DAIKIN AIRCONDITIONING INDIA (P) LTD"/>
    <s v="PURCHASE GST"/>
    <s v="413"/>
    <x v="375"/>
    <m/>
  </r>
  <r>
    <x v="6"/>
    <d v="2018-01-27T00:00:00"/>
    <s v="Cr"/>
    <s v="MAHARAJA REFRIGERATION"/>
    <s v="PURCHASE GST"/>
    <s v="414"/>
    <x v="465"/>
    <m/>
  </r>
  <r>
    <x v="6"/>
    <d v="2018-01-27T00:00:00"/>
    <s v="Cr"/>
    <s v="PARASMANI TUBES"/>
    <s v="PURCHASE GST"/>
    <s v="415"/>
    <x v="466"/>
    <m/>
  </r>
  <r>
    <x v="6"/>
    <d v="2018-01-27T00:00:00"/>
    <s v="Cr"/>
    <s v="SUNRISE SALES(INDIA)"/>
    <s v="PURCHASE GST"/>
    <s v="416"/>
    <x v="467"/>
    <m/>
  </r>
  <r>
    <x v="6"/>
    <d v="2018-01-27T00:00:00"/>
    <s v="Cr"/>
    <s v="AIRTEL RELATIONSHIP NO-10297175"/>
    <s v="Journal"/>
    <s v="1276"/>
    <x v="410"/>
    <m/>
  </r>
  <r>
    <x v="6"/>
    <d v="2018-01-27T00:00:00"/>
    <s v="Cr"/>
    <s v="AIRTEL RELATIONSHIP NO-10297176"/>
    <s v="Journal"/>
    <s v="1277"/>
    <x v="468"/>
    <m/>
  </r>
  <r>
    <x v="6"/>
    <d v="2018-01-27T00:00:00"/>
    <s v="Cr"/>
    <s v="AIRTEL RELATIONSHIP 10297178"/>
    <s v="Journal"/>
    <s v="1278"/>
    <x v="80"/>
    <m/>
  </r>
  <r>
    <x v="6"/>
    <d v="2018-01-28T00:00:00"/>
    <s v="Cr"/>
    <s v="Y.P.TRADING CO."/>
    <s v="PURCHASE GST"/>
    <s v="417"/>
    <x v="469"/>
    <m/>
  </r>
  <r>
    <x v="6"/>
    <d v="2018-01-29T00:00:00"/>
    <s v="Dr"/>
    <s v="T R K JEWELS"/>
    <s v="GST-TAX INVOICE"/>
    <s v="KSY17180588"/>
    <x v="35"/>
    <n v="1009.8"/>
  </r>
  <r>
    <x v="6"/>
    <d v="2018-01-29T00:00:00"/>
    <s v="Dr"/>
    <s v="PRECISION TESTING MACHINES P.LTD."/>
    <s v="GST-TAX INVOICE"/>
    <s v="KSY17180589"/>
    <x v="35"/>
    <n v="64639.75"/>
  </r>
  <r>
    <x v="6"/>
    <d v="2018-01-30T00:00:00"/>
    <s v="Dr"/>
    <s v="JEET NABA KHAMA"/>
    <s v="GST-TAX INVOICE"/>
    <s v="KSY17180590"/>
    <x v="35"/>
    <n v="108"/>
  </r>
  <r>
    <x v="6"/>
    <d v="2018-01-30T00:00:00"/>
    <s v="Dr"/>
    <s v="CASH"/>
    <s v="GST-TAX INVOICE"/>
    <s v="KSY17180591"/>
    <x v="35"/>
    <n v="47.65"/>
  </r>
  <r>
    <x v="6"/>
    <d v="2018-01-30T00:00:00"/>
    <s v="Dr"/>
    <s v="CASH"/>
    <s v="GST-TAX INVOICE"/>
    <s v="KSY17180592"/>
    <x v="35"/>
    <n v="41.95"/>
  </r>
  <r>
    <x v="6"/>
    <d v="2018-01-30T00:00:00"/>
    <s v="Cr"/>
    <s v="SHRI BALAJI AGENCIES"/>
    <s v="Journal"/>
    <s v="1288"/>
    <x v="470"/>
    <m/>
  </r>
  <r>
    <x v="6"/>
    <d v="2018-01-30T00:00:00"/>
    <s v="Cr"/>
    <s v="DAIKIN AIRCONDITIONING INDIA (P) LTD"/>
    <s v="PURCHASE GST"/>
    <s v="418"/>
    <x v="471"/>
    <m/>
  </r>
  <r>
    <x v="6"/>
    <d v="2018-01-30T00:00:00"/>
    <s v="Cr"/>
    <s v="NANDA ELECTRIC CO."/>
    <s v="Journal"/>
    <s v="1289"/>
    <x v="472"/>
    <m/>
  </r>
  <r>
    <x v="6"/>
    <d v="2018-01-31T00:00:00"/>
    <s v="Cr"/>
    <s v="DAIKIN AIRCONDITIONING INDIA (P) LTD"/>
    <s v="PURCHASE GST"/>
    <s v="419"/>
    <x v="473"/>
    <m/>
  </r>
  <r>
    <x v="6"/>
    <d v="2018-01-31T00:00:00"/>
    <s v="Cr"/>
    <s v="S.B INTERNATIONAL"/>
    <s v="Journal"/>
    <s v="1290"/>
    <x v="474"/>
    <m/>
  </r>
  <r>
    <x v="6"/>
    <d v="2018-01-31T00:00:00"/>
    <s v="Cr"/>
    <s v="AGGARWAL GASES"/>
    <s v="PURCHASE GST"/>
    <s v="420"/>
    <x v="475"/>
    <m/>
  </r>
  <r>
    <x v="7"/>
    <d v="2018-02-01T00:00:00"/>
    <s v="Dr"/>
    <s v="DAIKIN AIRCONDITIONING INDIA (P) LTD-DR"/>
    <s v="GST-TAX INVOICE"/>
    <s v="KSY17180594"/>
    <x v="35"/>
    <n v="24"/>
  </r>
  <r>
    <x v="7"/>
    <d v="2018-02-01T00:00:00"/>
    <s v="Dr"/>
    <s v="DAIKIN AIRCONDITIONING INDIA (P) LTD-DR"/>
    <s v="GST-TAX INVOICE"/>
    <s v="KSY17180595"/>
    <x v="35"/>
    <n v="39"/>
  </r>
  <r>
    <x v="7"/>
    <d v="2018-02-01T00:00:00"/>
    <s v="Dr"/>
    <s v="MTE SERVICES (P) LTD."/>
    <s v="GST-TAX INVOICE"/>
    <s v="KSY17180596"/>
    <x v="35"/>
    <n v="70.17"/>
  </r>
  <r>
    <x v="7"/>
    <d v="2018-02-01T00:00:00"/>
    <s v="Dr"/>
    <s v="MTE SERVICES (P) LTD."/>
    <s v="GST-TAX INVOICE"/>
    <s v="KSY17180597"/>
    <x v="35"/>
    <n v="302.70999999999998"/>
  </r>
  <r>
    <x v="7"/>
    <d v="2018-02-01T00:00:00"/>
    <s v="Dr"/>
    <s v="ISTIHAR"/>
    <s v="GST-TAX INVOICE"/>
    <s v="KSY17180598"/>
    <x v="35"/>
    <n v="1008"/>
  </r>
  <r>
    <x v="7"/>
    <d v="2018-02-01T00:00:00"/>
    <s v="Cr"/>
    <s v="INTELLOTECH INDUSTRIES"/>
    <s v="PURCHASE GST"/>
    <s v="421"/>
    <x v="476"/>
    <m/>
  </r>
  <r>
    <x v="7"/>
    <d v="2018-02-01T00:00:00"/>
    <s v="Cr"/>
    <s v="SADHU SINGH &amp; SONS"/>
    <s v="PURCHASE GST"/>
    <s v="422"/>
    <x v="284"/>
    <m/>
  </r>
  <r>
    <x v="7"/>
    <d v="2018-02-01T00:00:00"/>
    <s v="Cr"/>
    <s v="TDS ON PROFESSONAL-10%"/>
    <s v="Journal"/>
    <s v="1297"/>
    <x v="99"/>
    <m/>
  </r>
  <r>
    <x v="7"/>
    <d v="2018-02-02T00:00:00"/>
    <s v="Dr"/>
    <s v="WHITE WINDOWS INFRASTRUCTURE (P) LTD."/>
    <s v="GST-TAX INVOICE"/>
    <s v="KSY17180599"/>
    <x v="35"/>
    <n v="15380.73"/>
  </r>
  <r>
    <x v="7"/>
    <d v="2018-02-03T00:00:00"/>
    <s v="Cr"/>
    <s v="TULSI MOTORS"/>
    <s v="PURCHASE GST"/>
    <s v="424"/>
    <x v="477"/>
    <m/>
  </r>
  <r>
    <x v="7"/>
    <d v="2018-02-03T00:00:00"/>
    <s v="Cr"/>
    <s v="DAIKIN AIRCONDITIONING INDIA (P) LTD"/>
    <s v="PURCHASE GST"/>
    <s v="425"/>
    <x v="478"/>
    <m/>
  </r>
  <r>
    <x v="7"/>
    <d v="2018-02-05T00:00:00"/>
    <s v="Dr"/>
    <s v="HT LEARNING CENTRES LTD."/>
    <s v="GST-TAX INVOICE"/>
    <s v="KSY17180601"/>
    <x v="35"/>
    <n v="10704.6"/>
  </r>
  <r>
    <x v="7"/>
    <d v="2018-02-05T00:00:00"/>
    <s v="Dr"/>
    <s v="MR. SURJIT BAKSHI"/>
    <s v="GST-TAX INVOICE"/>
    <s v="KSY17180602"/>
    <x v="35"/>
    <n v="675"/>
  </r>
  <r>
    <x v="7"/>
    <d v="2018-02-06T00:00:00"/>
    <s v="Dr"/>
    <s v="N.T.P.C."/>
    <s v="GST-TAX INVOICE"/>
    <s v="KSY17180603"/>
    <x v="35"/>
    <n v="157.88"/>
  </r>
  <r>
    <x v="7"/>
    <d v="2018-02-06T00:00:00"/>
    <s v="Dr"/>
    <s v="N.T.P.C."/>
    <s v="GST-TAX INVOICE"/>
    <s v="KSY17180604"/>
    <x v="35"/>
    <n v="446.26"/>
  </r>
  <r>
    <x v="7"/>
    <d v="2018-02-06T00:00:00"/>
    <s v="Cr"/>
    <s v="PARASMANI TUBES"/>
    <s v="PURCHASE GST"/>
    <s v="427"/>
    <x v="479"/>
    <m/>
  </r>
  <r>
    <x v="7"/>
    <d v="2018-02-06T00:00:00"/>
    <s v="Cr"/>
    <s v="DAIKIN AIRCONDITIONING INDIA (P) LTD"/>
    <s v="PURCHASE GST"/>
    <s v="428"/>
    <x v="480"/>
    <m/>
  </r>
  <r>
    <x v="7"/>
    <d v="2018-02-06T00:00:00"/>
    <s v="Cr"/>
    <s v="Indian Refrigeration Co."/>
    <s v="PURCHASE GST"/>
    <s v="429"/>
    <x v="481"/>
    <m/>
  </r>
  <r>
    <x v="7"/>
    <d v="2018-02-06T00:00:00"/>
    <s v="Cr"/>
    <s v="Indian Refrigeration Co."/>
    <s v="PURCHASE GST"/>
    <s v="430"/>
    <x v="482"/>
    <m/>
  </r>
  <r>
    <x v="7"/>
    <d v="2018-02-06T00:00:00"/>
    <s v="Cr"/>
    <s v="Indian Refrigeration Co."/>
    <s v="PURCHASE GST"/>
    <s v="431"/>
    <x v="483"/>
    <m/>
  </r>
  <r>
    <x v="7"/>
    <d v="2018-02-06T00:00:00"/>
    <s v="Cr"/>
    <s v="SPHERE EQUIPMENTS PVT LTD."/>
    <s v="PURCHASE GST"/>
    <s v="432"/>
    <x v="484"/>
    <m/>
  </r>
  <r>
    <x v="7"/>
    <d v="2018-02-03T00:00:00"/>
    <s v="Cr"/>
    <s v="KALRA AUTO SPARES"/>
    <s v="Journal"/>
    <s v="1309"/>
    <x v="485"/>
    <m/>
  </r>
  <r>
    <x v="7"/>
    <d v="2018-02-06T00:00:00"/>
    <s v="Cr"/>
    <s v="AIRTEL RELATIONSHIP NO-10297177"/>
    <s v="Journal"/>
    <s v="1318"/>
    <x v="11"/>
    <m/>
  </r>
  <r>
    <x v="7"/>
    <d v="2018-02-06T00:00:00"/>
    <s v="Cr"/>
    <s v="AIRTEL RELATIONSHIP NO-10297184"/>
    <s v="Journal"/>
    <s v="1319"/>
    <x v="11"/>
    <m/>
  </r>
  <r>
    <x v="7"/>
    <d v="2018-02-07T00:00:00"/>
    <s v="Dr"/>
    <s v="DAIKIN AIRCONDITIONING INDIA (P) LTD-DR"/>
    <s v="GST-TAX INVOICE"/>
    <s v="KSY17180605"/>
    <x v="35"/>
    <n v="2514.6"/>
  </r>
  <r>
    <x v="7"/>
    <d v="2018-02-07T00:00:00"/>
    <s v="Dr"/>
    <s v="SNOWHITE  APPARELS LTD"/>
    <s v="GST-TAX INVOICE"/>
    <s v="KSY17180606"/>
    <x v="35"/>
    <n v="549"/>
  </r>
  <r>
    <x v="7"/>
    <d v="2018-02-07T00:00:00"/>
    <s v="Dr"/>
    <s v="MR. LALIT NIRULA"/>
    <s v="GST-TAX INVOICE"/>
    <s v="KSY17180607"/>
    <x v="35"/>
    <n v="1945.08"/>
  </r>
  <r>
    <x v="7"/>
    <d v="2018-02-07T00:00:00"/>
    <s v="Dr"/>
    <s v="OIL &amp; NATURAL GAS CORP LTD"/>
    <s v="GST-TAX INVOICE"/>
    <s v="KSY17180608"/>
    <x v="35"/>
    <n v="1426.5"/>
  </r>
  <r>
    <x v="7"/>
    <d v="2018-02-07T00:00:00"/>
    <s v="Dr"/>
    <s v="OIL &amp; NATURAL GAS CORP LTD"/>
    <s v="GST-TAX INVOICE"/>
    <s v="KSY17180609"/>
    <x v="35"/>
    <n v="1426.5"/>
  </r>
  <r>
    <x v="7"/>
    <d v="2018-02-07T00:00:00"/>
    <s v="Dr"/>
    <s v="DUTT &amp; MENON"/>
    <s v="GST-TAX INVOICE"/>
    <s v="KSY17180610"/>
    <x v="35"/>
    <n v="669"/>
  </r>
  <r>
    <x v="7"/>
    <d v="2018-02-07T00:00:00"/>
    <s v="Cr"/>
    <s v="SHRI BALAJI AGENCIES"/>
    <s v="Journal"/>
    <s v="1326"/>
    <x v="486"/>
    <m/>
  </r>
  <r>
    <x v="7"/>
    <d v="2018-02-07T00:00:00"/>
    <s v="Cr"/>
    <s v="GOYAL TRADING CO."/>
    <s v="PURCHASE GST"/>
    <s v="433"/>
    <x v="487"/>
    <m/>
  </r>
  <r>
    <x v="7"/>
    <d v="2018-02-08T00:00:00"/>
    <s v="Dr"/>
    <s v="MRS PINKY &amp; MR SUDHIR SEKHRI"/>
    <s v="GST-TAX INVOICE"/>
    <s v="KSY17180611"/>
    <x v="35"/>
    <n v="62086.92"/>
  </r>
  <r>
    <x v="7"/>
    <d v="2018-02-08T00:00:00"/>
    <s v="Dr"/>
    <s v="CASH"/>
    <s v="GST-TAX INVOICE"/>
    <s v="KSY17180614"/>
    <x v="35"/>
    <n v="82.71"/>
  </r>
  <r>
    <x v="7"/>
    <d v="2018-02-08T00:00:00"/>
    <s v="Dr"/>
    <s v="MR. A. NATARAJAN"/>
    <s v="GST-TAX INVOICE"/>
    <s v="KSY17180615"/>
    <x v="35"/>
    <n v="7398.27"/>
  </r>
  <r>
    <x v="7"/>
    <d v="2018-02-08T00:00:00"/>
    <s v="Cr"/>
    <s v="GOEL SALES CORPORATION"/>
    <s v="PURCHASE GST"/>
    <s v="436"/>
    <x v="282"/>
    <m/>
  </r>
  <r>
    <x v="7"/>
    <d v="2018-02-08T00:00:00"/>
    <s v="Cr"/>
    <s v="DASS REFRIGERATION"/>
    <s v="PURCHASE GST"/>
    <s v="437"/>
    <x v="51"/>
    <m/>
  </r>
  <r>
    <x v="7"/>
    <d v="2018-02-08T00:00:00"/>
    <s v="Cr"/>
    <s v="KANSHI RAM BHAGIRATH LAL"/>
    <s v="Journal"/>
    <s v="1337"/>
    <x v="488"/>
    <m/>
  </r>
  <r>
    <x v="7"/>
    <d v="2018-02-08T00:00:00"/>
    <s v="Cr"/>
    <s v="DASS REFRIGERATION"/>
    <s v="PURCHASE GST"/>
    <s v="438"/>
    <x v="489"/>
    <m/>
  </r>
  <r>
    <x v="7"/>
    <d v="2018-02-08T00:00:00"/>
    <s v="Cr"/>
    <s v="SHRI BALAJI AGENCIES"/>
    <s v="Journal"/>
    <s v="1339"/>
    <x v="490"/>
    <m/>
  </r>
  <r>
    <x v="7"/>
    <d v="2018-02-08T00:00:00"/>
    <s v="Cr"/>
    <s v="AIRCOOL REFRIGERATION"/>
    <s v="Journal"/>
    <s v="1340"/>
    <x v="40"/>
    <m/>
  </r>
  <r>
    <x v="7"/>
    <d v="2018-02-09T00:00:00"/>
    <s v="Dr"/>
    <s v="MR.A N SETHURAMAN"/>
    <s v="GST-TAX INVOICE"/>
    <s v="KSY17180616"/>
    <x v="35"/>
    <n v="631.08000000000004"/>
  </r>
  <r>
    <x v="7"/>
    <d v="2018-02-09T00:00:00"/>
    <s v="Cr"/>
    <s v="KARANS ELECTRONICS &amp; ELECTRICALS"/>
    <s v="PURCHASE GST"/>
    <s v="439"/>
    <x v="491"/>
    <m/>
  </r>
  <r>
    <x v="7"/>
    <d v="2018-02-09T00:00:00"/>
    <s v="Cr"/>
    <s v="DAIKIN AIRCONDITIONING INDIA (P) LTD"/>
    <s v="PURCHASE GST"/>
    <s v="440"/>
    <x v="492"/>
    <m/>
  </r>
  <r>
    <x v="7"/>
    <d v="2018-02-10T00:00:00"/>
    <s v="Cr"/>
    <s v="DAIKIN AIRCONDITIONING INDIA (P) LTD"/>
    <s v="PURCHASE GST"/>
    <s v="441"/>
    <x v="120"/>
    <m/>
  </r>
  <r>
    <x v="7"/>
    <d v="2018-02-10T00:00:00"/>
    <s v="Dr"/>
    <s v="FIYA INTERNATIONAL"/>
    <s v="GST-TAX INVOICE"/>
    <s v="KSY17180617"/>
    <x v="35"/>
    <n v="37734.370000000003"/>
  </r>
  <r>
    <x v="7"/>
    <d v="2018-02-11T00:00:00"/>
    <s v="Cr"/>
    <s v="TDS ON CONTRACTOR-@1 %"/>
    <s v="Journal"/>
    <s v="1352"/>
    <x v="493"/>
    <m/>
  </r>
  <r>
    <x v="7"/>
    <d v="2018-02-11T00:00:00"/>
    <s v="Cr"/>
    <s v="TDS ON CONTRACTOR-@1 %"/>
    <s v="Journal"/>
    <s v="1353"/>
    <x v="494"/>
    <m/>
  </r>
  <r>
    <x v="7"/>
    <d v="2018-02-12T00:00:00"/>
    <s v="Dr"/>
    <s v="MASS N VOID DESING CONSULTANTS"/>
    <s v="GST-TAX INVOICE"/>
    <s v="KSY17180618"/>
    <x v="35"/>
    <n v="270"/>
  </r>
  <r>
    <x v="7"/>
    <d v="2018-02-12T00:00:00"/>
    <s v="Cr"/>
    <s v="MAHARAJA REFRIGERATION"/>
    <s v="PURCHASE GST"/>
    <s v="442"/>
    <x v="495"/>
    <m/>
  </r>
  <r>
    <x v="7"/>
    <d v="2018-02-12T00:00:00"/>
    <s v="Cr"/>
    <s v="DHURVA ASSOCIATES"/>
    <s v="PURCHASE GST"/>
    <s v="443"/>
    <x v="496"/>
    <m/>
  </r>
  <r>
    <x v="7"/>
    <d v="2018-02-12T00:00:00"/>
    <s v="Cr"/>
    <s v="AIRCON ENGINEERS"/>
    <s v="PURCHASE GST"/>
    <s v="444"/>
    <x v="497"/>
    <m/>
  </r>
  <r>
    <x v="7"/>
    <d v="2018-02-12T00:00:00"/>
    <s v="Cr"/>
    <s v="Y.P.TRADING CO."/>
    <s v="PURCHASE GST"/>
    <s v="445"/>
    <x v="498"/>
    <m/>
  </r>
  <r>
    <x v="7"/>
    <d v="2018-02-13T00:00:00"/>
    <s v="Dr"/>
    <s v="TALENT ADVISORY SERVICES (P) LTD."/>
    <s v="GST-TAX INVOICE"/>
    <s v="KSY17180619"/>
    <x v="35"/>
    <n v="454.5"/>
  </r>
  <r>
    <x v="7"/>
    <d v="2018-02-13T00:00:00"/>
    <s v="Dr"/>
    <s v="EQX ANALYTICS PRIVATE LIMITED_x000d_&#10;_x000d_&#10;"/>
    <s v="GST-TAX INVOICE"/>
    <s v="KSY17180620"/>
    <x v="35"/>
    <n v="198"/>
  </r>
  <r>
    <x v="7"/>
    <d v="2018-02-13T00:00:00"/>
    <s v="Cr"/>
    <s v="DAIKIN AIRCONDITIONING INDIA (P) LTD"/>
    <s v="PURCHASE GST"/>
    <s v="446"/>
    <x v="499"/>
    <m/>
  </r>
  <r>
    <x v="7"/>
    <d v="2018-02-13T00:00:00"/>
    <s v="Cr"/>
    <s v="DAIKIN AIRCONDITIONING INDIA (P) LTD"/>
    <s v="PURCHASE GST"/>
    <s v="447"/>
    <x v="500"/>
    <m/>
  </r>
  <r>
    <x v="7"/>
    <d v="2018-02-13T00:00:00"/>
    <s v="Cr"/>
    <s v="JMS TRADERS"/>
    <s v="PURCHASE GST"/>
    <s v="448"/>
    <x v="501"/>
    <m/>
  </r>
  <r>
    <x v="7"/>
    <d v="2018-02-13T00:00:00"/>
    <s v="Cr"/>
    <s v="NATIONAL STORAGE SYSTEM"/>
    <s v="PURCHASE GST"/>
    <s v="449"/>
    <x v="502"/>
    <m/>
  </r>
  <r>
    <x v="7"/>
    <d v="2018-02-14T00:00:00"/>
    <s v="Dr"/>
    <s v="AKM MEHRASONS JEWELLERS"/>
    <s v="GST-TAX INVOICE"/>
    <s v="KSY17180621"/>
    <x v="35"/>
    <n v="7715.25"/>
  </r>
  <r>
    <x v="7"/>
    <d v="2018-02-14T00:00:00"/>
    <s v="Dr"/>
    <s v="DUTT &amp; MENON"/>
    <s v="GST-TAX INVOICE"/>
    <s v="KSY17180622"/>
    <x v="35"/>
    <n v="11025"/>
  </r>
  <r>
    <x v="7"/>
    <d v="2018-02-14T00:00:00"/>
    <s v="Dr"/>
    <s v="DAIKIN AIRCONDITIONING INDIA (P) LTD-DR"/>
    <s v="GST-TAX INVOICE"/>
    <s v="KSY17180623"/>
    <x v="35"/>
    <n v="976.5"/>
  </r>
  <r>
    <x v="7"/>
    <d v="2018-02-14T00:00:00"/>
    <s v="Cr"/>
    <s v="JK ENTERPRISES"/>
    <s v="Journal"/>
    <s v="1359"/>
    <x v="503"/>
    <m/>
  </r>
  <r>
    <x v="7"/>
    <d v="2018-02-14T00:00:00"/>
    <s v="Cr"/>
    <s v="KAVITA OLD DHOTI TRADERS"/>
    <s v="Journal"/>
    <s v="1360"/>
    <x v="126"/>
    <m/>
  </r>
  <r>
    <x v="7"/>
    <d v="2018-02-14T00:00:00"/>
    <s v="Cr"/>
    <s v="VISHNU SANITARY &amp; HARDWARE STORE"/>
    <s v="PURCHASE GST"/>
    <s v="450"/>
    <x v="504"/>
    <m/>
  </r>
  <r>
    <x v="7"/>
    <d v="2018-02-14T00:00:00"/>
    <s v="Cr"/>
    <s v="DAIKIN AIRCONDITIONING INDIA (P) LTD"/>
    <s v="PURCHASE GST"/>
    <s v="451"/>
    <x v="505"/>
    <m/>
  </r>
  <r>
    <x v="7"/>
    <d v="2018-02-15T00:00:00"/>
    <s v="Dr"/>
    <s v="DAIKIN AIRCONDITIONING INDIA (P) LTD-DR"/>
    <s v="GST-TAX INVOICE"/>
    <s v="KSY17180624"/>
    <x v="35"/>
    <n v="698.76"/>
  </r>
  <r>
    <x v="7"/>
    <d v="2018-02-15T00:00:00"/>
    <s v="Dr"/>
    <s v="DAIKIN AIRCONDITIONING INDIA (P) LTD-DR"/>
    <s v="GST-TAX INVOICE"/>
    <s v="KSY17180625"/>
    <x v="35"/>
    <n v="118.71"/>
  </r>
  <r>
    <x v="7"/>
    <d v="2018-02-15T00:00:00"/>
    <s v="Cr"/>
    <s v="MAHARAJA REFRIGERATION"/>
    <s v="PURCHASE GST"/>
    <s v="452"/>
    <x v="506"/>
    <m/>
  </r>
  <r>
    <x v="7"/>
    <d v="2018-02-16T00:00:00"/>
    <s v="Dr"/>
    <s v="CASH"/>
    <s v="GST-TAX INVOICE"/>
    <s v="KSY17180627"/>
    <x v="35"/>
    <n v="38.159999999999997"/>
  </r>
  <r>
    <x v="7"/>
    <d v="2018-02-16T00:00:00"/>
    <s v="Dr"/>
    <s v="CASH"/>
    <s v="GST-TAX INVOICE"/>
    <s v="KSY17180628"/>
    <x v="35"/>
    <n v="80.099999999999994"/>
  </r>
  <r>
    <x v="7"/>
    <d v="2018-02-16T00:00:00"/>
    <s v="Cr"/>
    <s v="CYPRUS COMPUTERS"/>
    <s v="Journal"/>
    <s v="1366"/>
    <x v="235"/>
    <m/>
  </r>
  <r>
    <x v="7"/>
    <d v="2018-02-16T00:00:00"/>
    <s v="Cr"/>
    <s v="CYPRUS COMPUTERS"/>
    <s v="Journal"/>
    <s v="1367"/>
    <x v="293"/>
    <m/>
  </r>
  <r>
    <x v="7"/>
    <d v="2018-02-16T00:00:00"/>
    <s v="Cr"/>
    <s v="ADVANCE AIRCOOL"/>
    <s v="PURCHASE GST"/>
    <s v="453"/>
    <x v="507"/>
    <m/>
  </r>
  <r>
    <x v="7"/>
    <d v="2018-02-17T00:00:00"/>
    <s v="Dr"/>
    <s v="CHHATTISGARH SADAN"/>
    <s v="GST-TAX INVOICE"/>
    <s v="KSY17180629"/>
    <x v="35"/>
    <n v="63"/>
  </r>
  <r>
    <x v="7"/>
    <d v="2018-02-17T00:00:00"/>
    <s v="Dr"/>
    <s v="DUTT &amp; MENON"/>
    <s v="GST-TAX INVOICE"/>
    <s v="KSY17180631"/>
    <x v="35"/>
    <n v="1755"/>
  </r>
  <r>
    <x v="7"/>
    <d v="2018-02-17T00:00:00"/>
    <s v="Cr"/>
    <s v="EVERSHINE DIGITECK PVT LTD"/>
    <s v="Journal"/>
    <s v="1370"/>
    <x v="508"/>
    <m/>
  </r>
  <r>
    <x v="7"/>
    <d v="2018-02-17T00:00:00"/>
    <s v="Cr"/>
    <s v="Idea Cellular Ltd - Cr ST. NO. TELEPHONE/DELHI/12/I"/>
    <s v="Journal"/>
    <s v="1371"/>
    <x v="509"/>
    <m/>
  </r>
  <r>
    <x v="7"/>
    <d v="2018-02-19T00:00:00"/>
    <s v="Dr"/>
    <s v="DRINKYARD BEVERAGES PVT LTD"/>
    <s v="GST-TAX INVOICE"/>
    <s v="KSY17180632"/>
    <x v="35"/>
    <n v="15071.91"/>
  </r>
  <r>
    <x v="7"/>
    <d v="2018-02-19T00:00:00"/>
    <s v="Dr"/>
    <s v="DAIKIN AIRCONDITIONING INDIA (P) LTD-DR"/>
    <s v="GST-TAX INVOICE"/>
    <s v="KSY17180634"/>
    <x v="35"/>
    <n v="144"/>
  </r>
  <r>
    <x v="7"/>
    <d v="2018-02-19T00:00:00"/>
    <s v="Dr"/>
    <s v="MR. ARUSH"/>
    <s v="GST-TAX INVOICE"/>
    <s v="KSY17180635"/>
    <x v="35"/>
    <n v="381.36"/>
  </r>
  <r>
    <x v="7"/>
    <d v="2018-02-19T00:00:00"/>
    <s v="Cr"/>
    <s v="DAIKIN AIRCONDITIONING INDIA (P) LTD"/>
    <s v="PURCHASE GST"/>
    <s v="454"/>
    <x v="510"/>
    <m/>
  </r>
  <r>
    <x v="7"/>
    <d v="2018-02-19T00:00:00"/>
    <s v="Cr"/>
    <s v="Y.P.TRADING CO."/>
    <s v="PURCHASE GST"/>
    <s v="455"/>
    <x v="511"/>
    <m/>
  </r>
  <r>
    <x v="7"/>
    <d v="2018-02-20T00:00:00"/>
    <s v="Dr"/>
    <s v="MANN FAMILY RESIDENCE"/>
    <s v="GST-TAX INVOICE"/>
    <s v="KSY17180636"/>
    <x v="35"/>
    <n v="16961.8"/>
  </r>
  <r>
    <x v="7"/>
    <d v="2018-02-20T00:00:00"/>
    <s v="Dr"/>
    <s v="MANN FAMILY RESIDENCE"/>
    <s v="GST-TAX INVOICE"/>
    <s v="KSY17180637"/>
    <x v="35"/>
    <n v="30009.200000000001"/>
  </r>
  <r>
    <x v="7"/>
    <d v="2018-02-20T00:00:00"/>
    <s v="Dr"/>
    <s v="DAIKIN AIRCONDITIONING INDIA (P) LTD-DR"/>
    <s v="GST-TAX INVOICE"/>
    <s v="KSY17180638"/>
    <x v="35"/>
    <n v="1134"/>
  </r>
  <r>
    <x v="7"/>
    <d v="2018-02-20T00:00:00"/>
    <s v="Dr"/>
    <s v="DAIKIN AIRCONDITIONING INDIA (P) LTD-DR"/>
    <s v="GST-TAX INVOICE"/>
    <s v="KSY17180639"/>
    <x v="35"/>
    <n v="2911.5"/>
  </r>
  <r>
    <x v="7"/>
    <d v="2018-02-21T00:00:00"/>
    <s v="Cr"/>
    <s v="MODCARE ENTERPRISES"/>
    <s v="Journal"/>
    <s v="1375"/>
    <x v="512"/>
    <m/>
  </r>
  <r>
    <x v="7"/>
    <d v="2018-02-21T00:00:00"/>
    <s v="Cr"/>
    <s v="AIRTEL MOBILE NO. 9971044667"/>
    <s v="Journal"/>
    <s v="1376"/>
    <x v="513"/>
    <m/>
  </r>
  <r>
    <x v="7"/>
    <d v="2018-02-21T00:00:00"/>
    <s v="Cr"/>
    <s v="DAIKIN AIRCONDITIONING INDIA (P) LTD"/>
    <s v="PURCHASE GST"/>
    <s v="456"/>
    <x v="514"/>
    <m/>
  </r>
  <r>
    <x v="7"/>
    <d v="2018-02-22T00:00:00"/>
    <s v="Dr"/>
    <s v="DAIKIN AIRCONDITIONING INDIA (P) LTD-DR"/>
    <s v="GST-TAX INVOICE"/>
    <s v="KSY17180640"/>
    <x v="35"/>
    <n v="1836.02"/>
  </r>
  <r>
    <x v="7"/>
    <d v="2018-02-22T00:00:00"/>
    <s v="Dr"/>
    <s v="APOLLO TYRES LTD."/>
    <s v="GST-TAX INVOICE"/>
    <s v="KSY17180641"/>
    <x v="35"/>
    <n v="4533.75"/>
  </r>
  <r>
    <x v="7"/>
    <d v="2018-02-22T00:00:00"/>
    <s v="Dr"/>
    <s v="APOLLO TYRES LTD."/>
    <s v="GST-TAX INVOICE"/>
    <s v="KSY17180643"/>
    <x v="35"/>
    <n v="1327.5"/>
  </r>
  <r>
    <x v="7"/>
    <d v="2018-02-22T00:00:00"/>
    <s v="Dr"/>
    <s v="MR. DINESH CHOPRA"/>
    <s v="GST-TAX INVOICE"/>
    <s v="KSY17180644"/>
    <x v="35"/>
    <n v="1845.75"/>
  </r>
  <r>
    <x v="7"/>
    <d v="2018-02-22T00:00:00"/>
    <s v="Cr"/>
    <s v="AB TRADERS"/>
    <s v="PURCHASE GST"/>
    <s v="457"/>
    <x v="515"/>
    <m/>
  </r>
  <r>
    <x v="7"/>
    <d v="2018-02-22T00:00:00"/>
    <s v="Cr"/>
    <s v="DAIKIN AIRCONDITIONING INDIA (P) LTD"/>
    <s v="PURCHASE GST"/>
    <s v="458"/>
    <x v="516"/>
    <m/>
  </r>
  <r>
    <x v="7"/>
    <d v="2018-02-23T00:00:00"/>
    <s v="Cr"/>
    <s v="AIRNET"/>
    <s v="PURCHASE GST"/>
    <s v="459"/>
    <x v="517"/>
    <m/>
  </r>
  <r>
    <x v="7"/>
    <d v="2018-02-23T00:00:00"/>
    <s v="Cr"/>
    <s v="PLUS CHEM PVT. LTD"/>
    <s v="PURCHASE GST"/>
    <s v="460"/>
    <x v="326"/>
    <m/>
  </r>
  <r>
    <x v="7"/>
    <d v="2018-02-24T00:00:00"/>
    <s v="Dr"/>
    <s v="DUTT &amp; MENON"/>
    <s v="GST-TAX INVOICE"/>
    <s v="KSY17180648"/>
    <x v="35"/>
    <n v="12271.88"/>
  </r>
  <r>
    <x v="7"/>
    <d v="2018-02-24T00:00:00"/>
    <s v="Cr"/>
    <s v="SHRI BALAJI AGENCIES"/>
    <s v="Journal"/>
    <s v="1388"/>
    <x v="518"/>
    <m/>
  </r>
  <r>
    <x v="7"/>
    <d v="2018-02-24T00:00:00"/>
    <s v="Cr"/>
    <s v="AIRTEL RELATIONSHIP NO-14926846"/>
    <s v="Journal"/>
    <s v="1390"/>
    <x v="462"/>
    <m/>
  </r>
  <r>
    <x v="7"/>
    <d v="2018-02-24T00:00:00"/>
    <s v="Cr"/>
    <s v="ALTAIR 7SEAS"/>
    <s v="PURCHASE GST"/>
    <s v="461"/>
    <x v="519"/>
    <m/>
  </r>
  <r>
    <x v="7"/>
    <d v="2018-02-24T00:00:00"/>
    <s v="Cr"/>
    <s v="DAIKIN AIRCONDITIONING INDIA (P) LTD"/>
    <s v="PURCHASE GST"/>
    <s v="462"/>
    <x v="520"/>
    <m/>
  </r>
  <r>
    <x v="7"/>
    <d v="2018-02-25T00:00:00"/>
    <s v="Cr"/>
    <s v="GUPTA SANITARY &amp; HARDWARE STORE"/>
    <s v="PURCHASE GST"/>
    <s v="464"/>
    <x v="521"/>
    <m/>
  </r>
  <r>
    <x v="7"/>
    <d v="2018-02-26T00:00:00"/>
    <s v="Dr"/>
    <s v="CASH"/>
    <s v="GST-TAX INVOICE"/>
    <s v="KSY17180649"/>
    <x v="35"/>
    <n v="45.72"/>
  </r>
  <r>
    <x v="7"/>
    <d v="2018-02-26T00:00:00"/>
    <s v="Dr"/>
    <s v="MR. VIKRAM MADHOK"/>
    <s v="GST-TAX INVOICE"/>
    <s v="KSY17180651"/>
    <x v="35"/>
    <n v="603"/>
  </r>
  <r>
    <x v="7"/>
    <d v="2018-02-26T00:00:00"/>
    <s v="Dr"/>
    <s v="MR. SURAJ MALIK"/>
    <s v="GST-TAX INVOICE"/>
    <s v="KSY17180652"/>
    <x v="35"/>
    <n v="1523.1"/>
  </r>
  <r>
    <x v="7"/>
    <d v="2018-02-26T00:00:00"/>
    <s v="Dr"/>
    <s v="ROSHINI ESTATES AND PROPERTIES PVT.LTD"/>
    <s v="GST-TAX INVOICE"/>
    <s v="KSY17180653"/>
    <x v="35"/>
    <n v="5619.33"/>
  </r>
  <r>
    <x v="7"/>
    <d v="2018-02-26T00:00:00"/>
    <s v="Cr"/>
    <s v="YASH STATIONERS"/>
    <s v="Journal"/>
    <s v="1401"/>
    <x v="522"/>
    <m/>
  </r>
  <r>
    <x v="7"/>
    <d v="2018-02-26T00:00:00"/>
    <s v="Cr"/>
    <s v="AIR SYSYTEM"/>
    <s v="PURCHASE GST"/>
    <s v="465"/>
    <x v="523"/>
    <m/>
  </r>
  <r>
    <x v="7"/>
    <d v="2018-02-26T00:00:00"/>
    <s v="Cr"/>
    <s v="DASS REFRIGERATION"/>
    <s v="PURCHASE GST"/>
    <s v="466"/>
    <x v="292"/>
    <m/>
  </r>
  <r>
    <x v="7"/>
    <d v="2018-02-27T00:00:00"/>
    <s v="Dr"/>
    <s v="MRS PINKY &amp; MR SUDHIR SEKHRI"/>
    <s v="GST-TAX INVOICE"/>
    <s v="KSY17180654"/>
    <x v="35"/>
    <n v="22120.560000000001"/>
  </r>
  <r>
    <x v="7"/>
    <d v="2018-02-27T00:00:00"/>
    <s v="Dr"/>
    <s v="MR DUSHYANT A DAVE"/>
    <s v="GST-TAX INVOICE"/>
    <s v="KSY17180655"/>
    <x v="35"/>
    <n v="46515.7"/>
  </r>
  <r>
    <x v="7"/>
    <d v="2018-02-27T00:00:00"/>
    <s v="Dr"/>
    <s v="EMBASSY OF THE FEDERAL REP. OF GERMANY"/>
    <s v="GST-TAX INVOICE"/>
    <s v="KSY17180656"/>
    <x v="35"/>
    <n v="52.17"/>
  </r>
  <r>
    <x v="7"/>
    <d v="2018-02-27T00:00:00"/>
    <s v="Cr"/>
    <s v="DAIKIN AIRCONDITIONING INDIA (P) LTD"/>
    <s v="Credit Note - GST"/>
    <s v="6"/>
    <x v="35"/>
    <n v="-418.5"/>
  </r>
  <r>
    <x v="7"/>
    <d v="2018-02-27T00:00:00"/>
    <s v="Cr"/>
    <s v="Indian Refrigeration Co."/>
    <s v="PURCHASE GST"/>
    <s v="468"/>
    <x v="524"/>
    <m/>
  </r>
  <r>
    <x v="7"/>
    <d v="2018-02-27T00:00:00"/>
    <s v="Cr"/>
    <s v="SHRI BALAJI AGENCIES"/>
    <s v="Journal"/>
    <s v="1406"/>
    <x v="525"/>
    <m/>
  </r>
  <r>
    <x v="7"/>
    <d v="2018-02-27T00:00:00"/>
    <s v="Cr"/>
    <s v="ADVANCE AIRCOOL"/>
    <s v="PURCHASE GST"/>
    <s v="469"/>
    <x v="526"/>
    <m/>
  </r>
  <r>
    <x v="7"/>
    <d v="2018-02-27T00:00:00"/>
    <s v="Cr"/>
    <s v="DAIKIN AIRCONDITIONING INDIA (P) LTD"/>
    <s v="PURCHASE GST"/>
    <s v="470"/>
    <x v="527"/>
    <m/>
  </r>
  <r>
    <x v="7"/>
    <d v="2018-02-27T00:00:00"/>
    <s v="Cr"/>
    <s v="AIRTEL RELATIONSHIP NO-10297175"/>
    <s v="Journal"/>
    <s v="1407"/>
    <x v="410"/>
    <m/>
  </r>
  <r>
    <x v="7"/>
    <d v="2018-02-27T00:00:00"/>
    <s v="Cr"/>
    <s v="AIRTEL RELATIONSHIP 10297178"/>
    <s v="Journal"/>
    <s v="1408"/>
    <x v="80"/>
    <m/>
  </r>
  <r>
    <x v="7"/>
    <d v="2018-02-27T00:00:00"/>
    <s v="Cr"/>
    <s v="AIRTEL RELATIONSHIP NO-10297176"/>
    <s v="Journal"/>
    <s v="1417"/>
    <x v="528"/>
    <m/>
  </r>
  <r>
    <x v="7"/>
    <d v="2018-02-09T00:00:00"/>
    <s v="Cr"/>
    <s v="ITC LIMITED"/>
    <s v="Journal"/>
    <s v="1347"/>
    <x v="529"/>
    <m/>
  </r>
  <r>
    <x v="7"/>
    <d v="2018-02-28T00:00:00"/>
    <s v="Cr"/>
    <s v="S.B INTERNATIONAL"/>
    <s v="Journal"/>
    <s v="1409"/>
    <x v="530"/>
    <m/>
  </r>
  <r>
    <x v="7"/>
    <d v="2018-02-28T00:00:00"/>
    <s v="Dr"/>
    <s v="HT LEARNING CENTRES LTD."/>
    <s v="GST-TAX INVOICE"/>
    <s v="KSY17180657"/>
    <x v="35"/>
    <n v="3443.1"/>
  </r>
  <r>
    <x v="7"/>
    <d v="2018-02-28T00:00:00"/>
    <s v="Dr"/>
    <s v="DUTT &amp; MENON"/>
    <s v="GST-TAX INVOICE"/>
    <s v="KSY17180658"/>
    <x v="35"/>
    <n v="1134"/>
  </r>
  <r>
    <x v="7"/>
    <d v="2018-02-28T00:00:00"/>
    <s v="Cr"/>
    <s v="DAIKIN AIRCONDITIONING INDIA (P) LTD"/>
    <s v="PURCHASE GST"/>
    <s v="471"/>
    <x v="531"/>
    <m/>
  </r>
  <r>
    <x v="7"/>
    <d v="2018-02-28T00:00:00"/>
    <s v="Cr"/>
    <s v="GOYAL TRADING CO."/>
    <s v="PURCHASE GST"/>
    <s v="472"/>
    <x v="532"/>
    <m/>
  </r>
  <r>
    <x v="7"/>
    <d v="2018-02-28T00:00:00"/>
    <s v="Cr"/>
    <s v="DASS REFRIGERATION"/>
    <s v="Journal"/>
    <s v="1413"/>
    <x v="533"/>
    <m/>
  </r>
  <r>
    <x v="7"/>
    <d v="2018-02-28T00:00:00"/>
    <s v="Cr"/>
    <s v="DAIKIN AIRCONDITIONING INDIA (P) LTD"/>
    <s v="PURCHASE GST"/>
    <s v="473"/>
    <x v="534"/>
    <m/>
  </r>
  <r>
    <x v="7"/>
    <d v="2018-02-28T00:00:00"/>
    <s v="Cr"/>
    <s v="DAIKIN AIRCONDITIONING INDIA (P) LTD"/>
    <s v="PURCHASE GST"/>
    <s v="474"/>
    <x v="535"/>
    <m/>
  </r>
  <r>
    <x v="7"/>
    <d v="2018-02-28T00:00:00"/>
    <s v="Cr"/>
    <s v="DAIKIN AIRCONDITIONING INDIA (P) LTD"/>
    <s v="PURCHASE GST"/>
    <s v="475"/>
    <x v="536"/>
    <m/>
  </r>
  <r>
    <x v="7"/>
    <d v="2018-02-28T00:00:00"/>
    <s v="Cr"/>
    <s v="DAIKIN AIRCONDITIONING INDIA (P) LTD"/>
    <s v="PURCHASE GST"/>
    <s v="476"/>
    <x v="537"/>
    <m/>
  </r>
  <r>
    <x v="7"/>
    <d v="2018-02-28T00:00:00"/>
    <s v="Cr"/>
    <s v="DAIKIN AIRCONDITIONING INDIA (P) LTD"/>
    <s v="PURCHASE GST"/>
    <s v="477"/>
    <x v="538"/>
    <m/>
  </r>
  <r>
    <x v="7"/>
    <d v="2018-02-20T00:00:00"/>
    <s v="Cr"/>
    <s v="TDS ON CONTRACTOR-@1 %"/>
    <s v="Journal"/>
    <s v="1379"/>
    <x v="539"/>
    <m/>
  </r>
  <r>
    <x v="7"/>
    <d v="2018-02-20T00:00:00"/>
    <s v="Cr"/>
    <s v="TDS ON CONTRACTOR-@1 %"/>
    <s v="Journal"/>
    <s v="1380"/>
    <x v="540"/>
    <m/>
  </r>
  <r>
    <x v="7"/>
    <d v="2018-02-24T00:00:00"/>
    <s v="Cr"/>
    <s v="DAIKIN AIRCONDITIONING INDIA (P) LTD"/>
    <s v="PURCHASE GST"/>
    <s v="465"/>
    <x v="245"/>
    <m/>
  </r>
  <r>
    <x v="7"/>
    <d v="2018-02-26T00:00:00"/>
    <s v="Cr"/>
    <s v="DAIKIN AIRCONDITIONING INDIA (P) LTD"/>
    <s v="PURCHASE GST"/>
    <s v="470"/>
    <x v="68"/>
    <m/>
  </r>
  <r>
    <x v="7"/>
    <d v="2018-02-28T00:00:00"/>
    <s v="Cr"/>
    <s v="S.B INTERNATIONAL"/>
    <s v="Journal"/>
    <s v="1415"/>
    <x v="541"/>
    <m/>
  </r>
  <r>
    <x v="8"/>
    <d v="2018-03-01T00:00:00"/>
    <s v="Cr"/>
    <s v="DAIKIN AIRCONDITIONING INDIA (P) LTD"/>
    <s v="PURCHASE GST"/>
    <s v="483"/>
    <x v="239"/>
    <m/>
  </r>
  <r>
    <x v="8"/>
    <d v="2018-03-01T00:00:00"/>
    <s v="Dr"/>
    <s v="M A SERVICES"/>
    <s v="GST-TAX INVOICE"/>
    <s v="KSY17180661"/>
    <x v="35"/>
    <n v="1120.56"/>
  </r>
  <r>
    <x v="8"/>
    <d v="2018-03-01T00:00:00"/>
    <s v="Cr"/>
    <s v="ADVANCE AIRCOOL"/>
    <s v="PURCHASE GST"/>
    <s v="484"/>
    <x v="542"/>
    <m/>
  </r>
  <r>
    <x v="8"/>
    <d v="2018-03-01T00:00:00"/>
    <s v="Cr"/>
    <s v="S.M.N. ASSOCIATES"/>
    <s v="Journal"/>
    <s v="1426"/>
    <x v="99"/>
    <m/>
  </r>
  <r>
    <x v="8"/>
    <d v="2018-03-03T00:00:00"/>
    <s v="Dr"/>
    <s v="NORTHLAND REFRIGERATION CO."/>
    <s v="GST-TAX INVOICE"/>
    <s v="KSY17180662"/>
    <x v="35"/>
    <n v="457.63"/>
  </r>
  <r>
    <x v="8"/>
    <d v="2018-03-03T00:00:00"/>
    <s v="Dr"/>
    <s v="MANGALORE REFINERY AND PETROCHEMICALS LTD."/>
    <s v="GST-TAX INVOICE"/>
    <s v="KSY17180663"/>
    <x v="35"/>
    <n v="612.9"/>
  </r>
  <r>
    <x v="8"/>
    <d v="2018-03-03T00:00:00"/>
    <s v="Dr"/>
    <s v="MANGALORE REFINERY AND PETROCHEMICALS LTD."/>
    <s v="GST-TAX INVOICE"/>
    <s v="KSY17180664"/>
    <x v="35"/>
    <n v="612.9"/>
  </r>
  <r>
    <x v="8"/>
    <d v="2018-03-03T00:00:00"/>
    <s v="Cr"/>
    <s v="PARASMANI TUBES"/>
    <s v="PURCHASE GST"/>
    <s v="485"/>
    <x v="543"/>
    <m/>
  </r>
  <r>
    <x v="8"/>
    <d v="2018-03-04T00:00:00"/>
    <s v="Cr"/>
    <s v="DAIKIN AIRCONDITIONING INDIA (P) LTD"/>
    <s v="PURCHASE GST"/>
    <s v="486"/>
    <x v="544"/>
    <m/>
  </r>
  <r>
    <x v="8"/>
    <d v="2018-03-05T00:00:00"/>
    <s v="Dr"/>
    <s v="K.K. JEWELS"/>
    <s v="GST-TAX INVOICE"/>
    <s v="KSY17180665"/>
    <x v="35"/>
    <n v="225"/>
  </r>
  <r>
    <x v="8"/>
    <d v="2018-03-05T00:00:00"/>
    <s v="Dr"/>
    <s v="OIL &amp; NATURAL GAS CORP LTD"/>
    <s v="GST-TAX INVOICE"/>
    <s v="KSY17180666"/>
    <x v="35"/>
    <n v="1417.5"/>
  </r>
  <r>
    <x v="8"/>
    <d v="2018-03-05T00:00:00"/>
    <s v="Cr"/>
    <s v="DAIKIN AIRCONDITIONING INDIA (P) LTD"/>
    <s v="PURCHASE GST"/>
    <s v="488"/>
    <x v="545"/>
    <m/>
  </r>
  <r>
    <x v="8"/>
    <d v="2018-03-05T00:00:00"/>
    <s v="Cr"/>
    <s v="DAIKIN AIRCONDITIONING INDIA (P) LTD"/>
    <s v="PURCHASE GST"/>
    <s v="489"/>
    <x v="546"/>
    <m/>
  </r>
  <r>
    <x v="8"/>
    <d v="2018-03-05T00:00:00"/>
    <s v="Cr"/>
    <s v="MODCARE ENTERPRISES"/>
    <s v="Journal"/>
    <s v="1436"/>
    <x v="547"/>
    <m/>
  </r>
  <r>
    <x v="8"/>
    <d v="2018-03-05T00:00:00"/>
    <s v="Dr"/>
    <s v="QUALIFIED LEARNING SYSTEM"/>
    <s v="GST-TAX INVOICE"/>
    <s v="KSY17180667"/>
    <x v="35"/>
    <n v="50943.96"/>
  </r>
  <r>
    <x v="8"/>
    <d v="2018-03-06T00:00:00"/>
    <s v="Dr"/>
    <s v="MITSUBISHI ELECTRIC INDIA PVT. LTD.-DR"/>
    <s v="GST-TAX INVOICE"/>
    <s v="KSY17180668"/>
    <x v="35"/>
    <n v="378"/>
  </r>
  <r>
    <x v="8"/>
    <d v="2018-03-06T00:00:00"/>
    <s v="Dr"/>
    <s v="DAIKIN AIRCONDITIONING INDIA (P) LTD-DR"/>
    <s v="GST-TAX INVOICE"/>
    <s v="KSY17180669"/>
    <x v="35"/>
    <n v="308.88"/>
  </r>
  <r>
    <x v="8"/>
    <d v="2018-03-06T00:00:00"/>
    <s v="Dr"/>
    <s v="DAIKIN AIRCONDITIONING INDIA (P) LTD-DR"/>
    <s v="GST-TAX INVOICE"/>
    <s v="KSY17180670"/>
    <x v="35"/>
    <n v="1247.4000000000001"/>
  </r>
  <r>
    <x v="8"/>
    <d v="2018-03-06T00:00:00"/>
    <s v="Dr"/>
    <s v="CASH"/>
    <s v="GST-TAX INVOICE"/>
    <s v="KSY17180671"/>
    <x v="35"/>
    <n v="8771.84"/>
  </r>
  <r>
    <x v="8"/>
    <d v="2018-03-06T00:00:00"/>
    <s v="Dr"/>
    <s v="CCW SPECIALITIES PVT LTD"/>
    <s v="GST-TAX INVOICE"/>
    <s v="KSY17180672"/>
    <x v="35"/>
    <n v="207"/>
  </r>
  <r>
    <x v="8"/>
    <d v="2018-03-06T00:00:00"/>
    <s v="Dr"/>
    <s v="DAIKIN AIRCONDITIONING INDIA (P) LTD-DR"/>
    <s v="GST-TAX INVOICE"/>
    <s v="KSY17180673"/>
    <x v="35"/>
    <n v="1351.8"/>
  </r>
  <r>
    <x v="8"/>
    <d v="2018-03-06T00:00:00"/>
    <s v="Dr"/>
    <s v="DAIKIN AIRCONDITIONING INDIA (P) LTD-DR"/>
    <s v="GST-TAX INVOICE"/>
    <s v="KSY17180674"/>
    <x v="35"/>
    <n v="1247.4000000000001"/>
  </r>
  <r>
    <x v="8"/>
    <d v="2018-03-06T00:00:00"/>
    <s v="Cr"/>
    <s v="INDERSONS"/>
    <s v="PURCHASE GST"/>
    <s v="491"/>
    <x v="548"/>
    <m/>
  </r>
  <r>
    <x v="8"/>
    <d v="2018-03-06T00:00:00"/>
    <s v="Cr"/>
    <s v="SUNRISE SALES(INDIA)"/>
    <s v="PURCHASE GST"/>
    <s v="492"/>
    <x v="549"/>
    <m/>
  </r>
  <r>
    <x v="8"/>
    <d v="2018-03-06T00:00:00"/>
    <s v="Cr"/>
    <s v="MAESTRO GLOBAL PRODUCTS"/>
    <s v="PURCHASE GST"/>
    <s v="493"/>
    <x v="550"/>
    <m/>
  </r>
  <r>
    <x v="8"/>
    <d v="2018-03-06T00:00:00"/>
    <s v="Cr"/>
    <s v="MAESTRO GLOBAL PRODUCTS"/>
    <s v="Journal"/>
    <s v="1440"/>
    <x v="551"/>
    <m/>
  </r>
  <r>
    <x v="8"/>
    <d v="2018-03-06T00:00:00"/>
    <s v="Cr"/>
    <s v="ALTAIR 7SEAS"/>
    <s v="PURCHASE GST"/>
    <s v="494"/>
    <x v="552"/>
    <m/>
  </r>
  <r>
    <x v="8"/>
    <d v="2018-03-06T00:00:00"/>
    <s v="Cr"/>
    <s v="MAESTRO GLOBAL PRODUCTS"/>
    <s v="PURCHASE GST"/>
    <s v="495"/>
    <x v="553"/>
    <m/>
  </r>
  <r>
    <x v="8"/>
    <d v="2018-03-06T00:00:00"/>
    <s v="Cr"/>
    <s v="DHURVA ASSOCIATES"/>
    <s v="PURCHASE GST"/>
    <s v="496"/>
    <x v="554"/>
    <m/>
  </r>
  <r>
    <x v="8"/>
    <d v="2018-03-06T00:00:00"/>
    <s v="Cr"/>
    <s v="AIRTEL RELATIONSHIP NO-10297177"/>
    <s v="Journal"/>
    <s v="1442"/>
    <x v="11"/>
    <m/>
  </r>
  <r>
    <x v="8"/>
    <d v="2018-03-06T00:00:00"/>
    <s v="Cr"/>
    <s v="AIRTEL RELATIONSHIP NO-10297184"/>
    <s v="Journal"/>
    <s v="1443"/>
    <x v="555"/>
    <m/>
  </r>
  <r>
    <x v="8"/>
    <d v="2018-03-07T00:00:00"/>
    <s v="Dr"/>
    <s v="CASH"/>
    <s v="GST-TAX INVOICE"/>
    <s v="KSY17180677"/>
    <x v="35"/>
    <n v="10543.68"/>
  </r>
  <r>
    <x v="8"/>
    <d v="2018-03-07T00:00:00"/>
    <s v="Dr"/>
    <s v="MANN FAMILY RESIDENCE"/>
    <s v="GST-TAX INVOICE"/>
    <s v="KSY17180679"/>
    <x v="35"/>
    <n v="5795.02"/>
  </r>
  <r>
    <x v="8"/>
    <d v="2018-03-07T00:00:00"/>
    <s v="Dr"/>
    <s v="G S TRAVELS PVT LTD"/>
    <s v="GST-TAX INVOICE"/>
    <s v="KSY17180680"/>
    <x v="35"/>
    <n v="262.5"/>
  </r>
  <r>
    <x v="8"/>
    <d v="2018-03-07T00:00:00"/>
    <s v="Cr"/>
    <s v="TULSI MOTORS"/>
    <s v="PURCHASE GST"/>
    <s v="497"/>
    <x v="556"/>
    <m/>
  </r>
  <r>
    <x v="8"/>
    <d v="2018-03-07T00:00:00"/>
    <s v="Cr"/>
    <s v="KARANS ELECTRONICS &amp; ELECTRICALS"/>
    <s v="PURCHASE GST"/>
    <s v="498"/>
    <x v="557"/>
    <m/>
  </r>
  <r>
    <x v="8"/>
    <d v="2018-03-07T00:00:00"/>
    <s v="Cr"/>
    <s v="GOYAL TRADING CO."/>
    <s v="PURCHASE GST"/>
    <s v="499"/>
    <x v="558"/>
    <m/>
  </r>
  <r>
    <x v="8"/>
    <d v="2018-03-07T00:00:00"/>
    <s v="Cr"/>
    <s v="DAIKIN AIRCONDITIONING INDIA (P) LTD"/>
    <s v="PURCHASE GST"/>
    <s v="500"/>
    <x v="559"/>
    <m/>
  </r>
  <r>
    <x v="8"/>
    <d v="2018-03-07T00:00:00"/>
    <s v="Cr"/>
    <s v="MITSUBISHI ELECTRIC INDIA  PVT. LTD."/>
    <s v="PURCHASE GST"/>
    <s v="501"/>
    <x v="560"/>
    <m/>
  </r>
  <r>
    <x v="8"/>
    <d v="2018-03-07T00:00:00"/>
    <s v="Cr"/>
    <s v="Y.P.TRADING CO."/>
    <s v="PURCHASE GST"/>
    <s v="503"/>
    <x v="561"/>
    <m/>
  </r>
  <r>
    <x v="8"/>
    <d v="2018-03-08T00:00:00"/>
    <s v="Dr"/>
    <s v="MRS PINKY &amp; MR SUDHIR SEKHRI"/>
    <s v="GST-TAX INVOICE"/>
    <s v="KSY17180681"/>
    <x v="35"/>
    <n v="164013.92000000001"/>
  </r>
  <r>
    <x v="8"/>
    <d v="2018-03-08T00:00:00"/>
    <s v="Dr"/>
    <s v="MANN FAMILY RESIDENCE"/>
    <s v="GST-TAX INVOICE"/>
    <s v="KSY17180682"/>
    <x v="35"/>
    <n v="839.11"/>
  </r>
  <r>
    <x v="8"/>
    <d v="2018-03-08T00:00:00"/>
    <s v="Dr"/>
    <s v="M/S MMB DESGIN CONSULTANTS"/>
    <s v="GST-TAX INVOICE"/>
    <s v="KSY17180683"/>
    <x v="35"/>
    <n v="6300"/>
  </r>
  <r>
    <x v="8"/>
    <d v="2018-03-08T00:00:00"/>
    <s v="Dr"/>
    <s v="MOTI BAHRI ARCHITECTS"/>
    <s v="GST-TAX INVOICE"/>
    <s v="KSY17180684"/>
    <x v="35"/>
    <n v="3150"/>
  </r>
  <r>
    <x v="8"/>
    <d v="2018-03-08T00:00:00"/>
    <s v="Dr"/>
    <s v="HAN INTERNATIONAL"/>
    <s v="GST-TAX INVOICE"/>
    <s v="KSY17180685"/>
    <x v="35"/>
    <n v="675"/>
  </r>
  <r>
    <x v="8"/>
    <d v="2018-03-08T00:00:00"/>
    <s v="Cr"/>
    <s v="DAIKIN AIRCONDITIONING INDIA (P) LTD"/>
    <s v="PURCHASE GST"/>
    <s v="504"/>
    <x v="562"/>
    <m/>
  </r>
  <r>
    <x v="8"/>
    <d v="2018-03-08T00:00:00"/>
    <s v="Cr"/>
    <s v="ALTAIR 7SEAS"/>
    <s v="PURCHASE GST"/>
    <s v="505"/>
    <x v="563"/>
    <m/>
  </r>
  <r>
    <x v="8"/>
    <d v="2018-03-08T00:00:00"/>
    <s v="Cr"/>
    <s v="DAIKIN AIRCONDITIONING INDIA (P) LTD"/>
    <s v="PURCHASE GST"/>
    <s v="507"/>
    <x v="564"/>
    <m/>
  </r>
  <r>
    <x v="8"/>
    <d v="2018-03-08T00:00:00"/>
    <s v="Cr"/>
    <s v="VIShWAKARMA TOOLS &amp; HARDWARE STORE"/>
    <s v="Journal"/>
    <s v="1458"/>
    <x v="565"/>
    <m/>
  </r>
  <r>
    <x v="8"/>
    <d v="2018-03-08T00:00:00"/>
    <s v="Cr"/>
    <s v="DAIKIN AIRCONDITIONING INDIA (P) LTD"/>
    <s v="PURCHASE GST"/>
    <s v="509"/>
    <x v="566"/>
    <m/>
  </r>
  <r>
    <x v="8"/>
    <d v="2018-03-09T00:00:00"/>
    <s v="Dr"/>
    <s v="MRS KRISHNA MATTOO"/>
    <s v="GST-TAX INVOICE"/>
    <s v="KSY17180686"/>
    <x v="35"/>
    <n v="22246.98"/>
  </r>
  <r>
    <x v="8"/>
    <d v="2018-03-09T00:00:00"/>
    <s v="Dr"/>
    <s v="SAAKAR INDIA"/>
    <s v="GST-TAX INVOICE"/>
    <s v="KSY17180687"/>
    <x v="35"/>
    <n v="23515.64"/>
  </r>
  <r>
    <x v="8"/>
    <d v="2018-03-09T00:00:00"/>
    <s v="Cr"/>
    <s v="DAIKIN AIRCONDITIONING INDIA (P) LTD"/>
    <s v="PURCHASE GST"/>
    <s v="512"/>
    <x v="229"/>
    <m/>
  </r>
  <r>
    <x v="8"/>
    <d v="2018-03-09T00:00:00"/>
    <s v="Cr"/>
    <s v="DAIKIN AIRCONDITIONING INDIA (P) LTD"/>
    <s v="PURCHASE GST"/>
    <s v="513"/>
    <x v="239"/>
    <m/>
  </r>
  <r>
    <x v="8"/>
    <d v="2018-03-09T00:00:00"/>
    <s v="Cr"/>
    <s v="VIShWAKARMA TOOLS &amp; HARDWARE STORE"/>
    <s v="Journal"/>
    <s v="1464"/>
    <x v="567"/>
    <m/>
  </r>
  <r>
    <x v="8"/>
    <d v="2018-03-09T00:00:00"/>
    <s v="Cr"/>
    <s v="DHURVA ASSOCIATES"/>
    <s v="PURCHASE GST"/>
    <s v="514"/>
    <x v="568"/>
    <m/>
  </r>
  <r>
    <x v="8"/>
    <d v="2018-03-09T00:00:00"/>
    <s v="Cr"/>
    <s v="Y.P.TRADING CO."/>
    <s v="PURCHASE GST"/>
    <s v="515"/>
    <x v="569"/>
    <m/>
  </r>
  <r>
    <x v="8"/>
    <d v="2018-03-10T00:00:00"/>
    <s v="Dr"/>
    <s v="KHUBSOORAT HEALTH CLUB"/>
    <s v="GST-TAX INVOICE"/>
    <s v="KSY17180691"/>
    <x v="35"/>
    <n v="526.5"/>
  </r>
  <r>
    <x v="8"/>
    <d v="2018-03-10T00:00:00"/>
    <s v="Dr"/>
    <s v="NORTHERN INDIA ENGINEERING COLLAGE"/>
    <s v="GST-TAX INVOICE"/>
    <s v="KSY17180692"/>
    <x v="35"/>
    <n v="6087.73"/>
  </r>
  <r>
    <x v="8"/>
    <d v="2018-03-10T00:00:00"/>
    <s v="Cr"/>
    <s v="ALTAIR 7SEAS"/>
    <s v="PURCHASE GST"/>
    <s v="518"/>
    <x v="570"/>
    <m/>
  </r>
  <r>
    <x v="8"/>
    <d v="2018-03-10T00:00:00"/>
    <s v="Cr"/>
    <s v="THE REFRIGERATION HOUSE"/>
    <s v="PURCHASE GST"/>
    <s v="519"/>
    <x v="571"/>
    <m/>
  </r>
  <r>
    <x v="8"/>
    <d v="2018-03-10T00:00:00"/>
    <s v="Cr"/>
    <s v="MAHARAJA REFRIGERATION"/>
    <s v="PURCHASE GST"/>
    <s v="520"/>
    <x v="572"/>
    <m/>
  </r>
  <r>
    <x v="8"/>
    <d v="2018-03-10T00:00:00"/>
    <s v="Cr"/>
    <s v="MAHARAJA REFRIGERATION"/>
    <s v="PURCHASE GST"/>
    <s v="521"/>
    <x v="573"/>
    <m/>
  </r>
  <r>
    <x v="8"/>
    <d v="2018-03-10T00:00:00"/>
    <s v="Cr"/>
    <s v="S.M.N. ASSOCIATES"/>
    <s v="Journal"/>
    <s v="1474"/>
    <x v="99"/>
    <m/>
  </r>
  <r>
    <x v="8"/>
    <d v="2018-03-12T00:00:00"/>
    <s v="Dr"/>
    <s v="SSN INVESTMENTS (DELHI) PRIVATE LIMITED"/>
    <s v="GST-TAX INVOICE"/>
    <s v="KSY17180693"/>
    <x v="35"/>
    <n v="179410.86"/>
  </r>
  <r>
    <x v="8"/>
    <d v="2018-03-12T00:00:00"/>
    <s v="Cr"/>
    <s v="S J SECURITY SYSTEMS (P) LTD."/>
    <s v="Journal"/>
    <s v="1479"/>
    <x v="234"/>
    <m/>
  </r>
  <r>
    <x v="8"/>
    <d v="2018-03-12T00:00:00"/>
    <s v="Cr"/>
    <s v="HILTI INDIA PVT LTD"/>
    <s v="Journal"/>
    <s v="1480"/>
    <x v="574"/>
    <m/>
  </r>
  <r>
    <x v="8"/>
    <d v="2018-03-13T00:00:00"/>
    <s v="Dr"/>
    <s v="CASH"/>
    <s v="GST-TAX INVOICE"/>
    <s v="KSY17180696"/>
    <x v="35"/>
    <n v="419.49"/>
  </r>
  <r>
    <x v="8"/>
    <d v="2018-03-13T00:00:00"/>
    <s v="Dr"/>
    <s v="EMBASSY OF THE FEDERAL REP. OF GERMANY"/>
    <s v="GST-TAX INVOICE"/>
    <s v="KSY17180699"/>
    <x v="35"/>
    <n v="438"/>
  </r>
  <r>
    <x v="8"/>
    <d v="2018-03-13T00:00:00"/>
    <s v="Dr"/>
    <s v="DAIKIN AIRCONDITIONING INDIA (P) LTD-DR"/>
    <s v="GST-TAX INVOICE"/>
    <s v="KSY17180700"/>
    <x v="35"/>
    <n v="1836.02"/>
  </r>
  <r>
    <x v="8"/>
    <d v="2018-03-13T00:00:00"/>
    <s v="Cr"/>
    <s v="PARASMANI TUBES"/>
    <s v="PURCHASE GST"/>
    <s v="523"/>
    <x v="575"/>
    <m/>
  </r>
  <r>
    <x v="8"/>
    <d v="2018-03-13T00:00:00"/>
    <s v="Cr"/>
    <s v="CYPRUS COMPUTERS"/>
    <s v="Journal"/>
    <s v="1487"/>
    <x v="576"/>
    <m/>
  </r>
  <r>
    <x v="8"/>
    <d v="2018-03-13T00:00:00"/>
    <s v="Cr"/>
    <s v="BHARAT GLASS HOUSE"/>
    <s v="Journal"/>
    <s v="1488"/>
    <x v="577"/>
    <m/>
  </r>
  <r>
    <x v="8"/>
    <d v="2018-03-13T00:00:00"/>
    <s v="Cr"/>
    <s v="VISHNU SANITARY &amp; HARDWARE STORE"/>
    <s v="PURCHASE GST"/>
    <s v="524"/>
    <x v="578"/>
    <m/>
  </r>
  <r>
    <x v="8"/>
    <d v="2018-03-13T00:00:00"/>
    <s v="Cr"/>
    <s v="INDERSONS"/>
    <s v="PURCHASE GST"/>
    <s v="525"/>
    <x v="579"/>
    <m/>
  </r>
  <r>
    <x v="8"/>
    <d v="2018-03-13T00:00:00"/>
    <s v="Cr"/>
    <s v="DAIKIN AIRCONDITIONING INDIA (P) LTD"/>
    <s v="PURCHASE GST"/>
    <s v="526"/>
    <x v="580"/>
    <m/>
  </r>
  <r>
    <x v="8"/>
    <d v="2018-03-14T00:00:00"/>
    <s v="Dr"/>
    <s v="PREM NATH DIESELS PVT LTD"/>
    <s v="GST-TAX INVOICE"/>
    <s v="KSY17180701"/>
    <x v="35"/>
    <n v="990"/>
  </r>
  <r>
    <x v="8"/>
    <d v="2018-03-14T00:00:00"/>
    <s v="Dr"/>
    <s v="UNIVERSITY GRANTS COMMISSION"/>
    <s v="GST-TAX INVOICE"/>
    <s v="KSY17180702"/>
    <x v="35"/>
    <n v="1656"/>
  </r>
  <r>
    <x v="8"/>
    <d v="2018-03-14T00:00:00"/>
    <s v="Dr"/>
    <s v="GLUE DESIGN PVT LTD."/>
    <s v="GST-TAX INVOICE"/>
    <s v="KSY17180703"/>
    <x v="35"/>
    <n v="594"/>
  </r>
  <r>
    <x v="8"/>
    <d v="2018-03-14T00:00:00"/>
    <s v="Dr"/>
    <s v="MR. RAVI OBEROI"/>
    <s v="GST-TAX INVOICE"/>
    <s v="KSY17180705"/>
    <x v="35"/>
    <n v="301.5"/>
  </r>
  <r>
    <x v="8"/>
    <d v="2018-03-14T00:00:00"/>
    <s v="Dr"/>
    <s v="VENUS STEPS(KAROL BAGH)"/>
    <s v="GST-TAX INVOICE"/>
    <s v="KSY17180706"/>
    <x v="35"/>
    <n v="135"/>
  </r>
  <r>
    <x v="8"/>
    <d v="2018-03-14T00:00:00"/>
    <s v="Cr"/>
    <s v="GLUE DESIGN PVT LTD."/>
    <s v="Credit Note - GST"/>
    <s v="8"/>
    <x v="35"/>
    <n v="-594"/>
  </r>
  <r>
    <x v="8"/>
    <d v="2018-03-14T00:00:00"/>
    <s v="Cr"/>
    <s v="DAIKIN AIRCONDITIONING INDIA (P) LTD"/>
    <s v="PURCHASE GST"/>
    <s v="528"/>
    <x v="581"/>
    <m/>
  </r>
  <r>
    <x v="8"/>
    <d v="2018-03-14T00:00:00"/>
    <s v="Cr"/>
    <s v="SPHERE EQUIPMENTS PVT LTD."/>
    <s v="PURCHASE GST"/>
    <s v="529"/>
    <x v="582"/>
    <m/>
  </r>
  <r>
    <x v="8"/>
    <d v="2018-03-14T00:00:00"/>
    <s v="Cr"/>
    <s v="UNIQUE INSULATIONS"/>
    <s v="PURCHASE GST"/>
    <s v="530"/>
    <x v="583"/>
    <m/>
  </r>
  <r>
    <x v="8"/>
    <d v="2018-03-14T00:00:00"/>
    <s v="Cr"/>
    <s v="Alkon Welding  &amp; Safty Equipment"/>
    <s v="Journal"/>
    <s v="1499"/>
    <x v="234"/>
    <m/>
  </r>
  <r>
    <x v="8"/>
    <d v="2018-03-15T00:00:00"/>
    <s v="Dr"/>
    <s v="DAIKIN AIRCONDITIONING INDIA (P) LTD-DR"/>
    <s v="GST-TAX INVOICE"/>
    <s v="KSY17180707"/>
    <x v="35"/>
    <n v="519.57000000000005"/>
  </r>
  <r>
    <x v="8"/>
    <d v="2018-03-15T00:00:00"/>
    <s v="Cr"/>
    <s v="S.M.N. ASSOCIATES"/>
    <s v="Journal"/>
    <s v="1465"/>
    <x v="52"/>
    <m/>
  </r>
  <r>
    <x v="8"/>
    <d v="2018-03-15T00:00:00"/>
    <s v="Cr"/>
    <s v="PLUS CHEM PVT. LTD"/>
    <s v="PURCHASE GST"/>
    <s v="531"/>
    <x v="326"/>
    <m/>
  </r>
  <r>
    <x v="8"/>
    <d v="2018-03-15T00:00:00"/>
    <s v="Cr"/>
    <s v="BARKAT RAM ROSHAN LAL"/>
    <s v="PURCHASE GST"/>
    <s v="532"/>
    <x v="295"/>
    <m/>
  </r>
  <r>
    <x v="8"/>
    <d v="2018-03-16T00:00:00"/>
    <s v="Dr"/>
    <s v="EXECUTIVE ENGINEER'"/>
    <s v="GST-TAX INVOICE"/>
    <s v="KSY17180708"/>
    <x v="35"/>
    <n v="14760"/>
  </r>
  <r>
    <x v="8"/>
    <d v="2018-03-16T00:00:00"/>
    <s v="Cr"/>
    <s v="MANN FAMILY RESIDENCE"/>
    <s v="Credit Note - GST"/>
    <s v="16"/>
    <x v="35"/>
    <n v="-16961.8"/>
  </r>
  <r>
    <x v="8"/>
    <d v="2018-03-16T00:00:00"/>
    <s v="Cr"/>
    <s v="MANN FAMILY RESIDENCE"/>
    <s v="Credit Note - GST"/>
    <s v="17"/>
    <x v="35"/>
    <n v="-30009.200000000001"/>
  </r>
  <r>
    <x v="8"/>
    <d v="2018-03-16T00:00:00"/>
    <s v="Cr"/>
    <s v="SPHERE EQUIPMENTS PVT LTD."/>
    <s v="PURCHASE GST"/>
    <s v="533"/>
    <x v="584"/>
    <m/>
  </r>
  <r>
    <x v="8"/>
    <d v="2018-03-16T00:00:00"/>
    <s v="Cr"/>
    <s v="M.R JAIN &amp; CO."/>
    <s v="PURCHASE GST"/>
    <s v="534"/>
    <x v="168"/>
    <m/>
  </r>
  <r>
    <x v="8"/>
    <d v="2018-03-16T00:00:00"/>
    <s v="Cr"/>
    <s v="AIRCON REFRIGERATION COMPANY."/>
    <s v="PURCHASE GST"/>
    <s v="535"/>
    <x v="585"/>
    <m/>
  </r>
  <r>
    <x v="8"/>
    <d v="2018-03-16T00:00:00"/>
    <s v="Cr"/>
    <s v="MAHARAJA REFRIGERATION"/>
    <s v="PURCHASE GST"/>
    <s v="536"/>
    <x v="586"/>
    <m/>
  </r>
  <r>
    <x v="8"/>
    <d v="2018-03-16T00:00:00"/>
    <s v="Cr"/>
    <s v="SADHU SINGH &amp; SONS"/>
    <s v="Journal"/>
    <s v="1507"/>
    <x v="587"/>
    <m/>
  </r>
  <r>
    <x v="8"/>
    <d v="2018-03-17T00:00:00"/>
    <s v="Cr"/>
    <s v="DAIKIN AIRCONDITIONING INDIA (P) LTD"/>
    <s v="PURCHASE GST"/>
    <s v="538"/>
    <x v="588"/>
    <m/>
  </r>
  <r>
    <x v="8"/>
    <d v="2018-03-17T00:00:00"/>
    <s v="Cr"/>
    <s v="DAIKIN AIRCONDITIONING INDIA (P) LTD"/>
    <s v="PURCHASE GST"/>
    <s v="539"/>
    <x v="589"/>
    <m/>
  </r>
  <r>
    <x v="8"/>
    <d v="2018-03-17T00:00:00"/>
    <s v="Cr"/>
    <s v="DAIKIN AIRCONDITIONING INDIA (P) LTD"/>
    <s v="PURCHASE GST"/>
    <s v="540"/>
    <x v="590"/>
    <m/>
  </r>
  <r>
    <x v="8"/>
    <d v="2018-03-17T00:00:00"/>
    <s v="Cr"/>
    <s v="Idea Cellular Ltd - Cr ST. NO. TELEPHONE/DELHI/12/I"/>
    <s v="Journal"/>
    <s v="1514"/>
    <x v="591"/>
    <m/>
  </r>
  <r>
    <x v="8"/>
    <d v="2018-03-19T00:00:00"/>
    <s v="Dr"/>
    <s v="ESSEX FARMS PVT LTD."/>
    <s v="GST-TAX INVOICE"/>
    <s v="KSY17180713"/>
    <x v="35"/>
    <n v="83202"/>
  </r>
  <r>
    <x v="8"/>
    <d v="2018-03-19T00:00:00"/>
    <s v="Dr"/>
    <s v="EXPRESS COLOUR SCAN PVT. LTD."/>
    <s v="GST-TAX INVOICE"/>
    <s v="KSY17180714"/>
    <x v="35"/>
    <n v="450"/>
  </r>
  <r>
    <x v="8"/>
    <d v="2018-03-19T00:00:00"/>
    <s v="Dr"/>
    <s v="DAIKIN AIRCONDITIONING INDIA (P) LTD-DR"/>
    <s v="GST-TAX INVOICE"/>
    <s v="KSY17180715"/>
    <x v="35"/>
    <n v="483.48"/>
  </r>
  <r>
    <x v="8"/>
    <d v="2018-03-19T00:00:00"/>
    <s v="Dr"/>
    <s v="MODERN OFFICE SYSTEMS"/>
    <s v="GST-TAX INVOICE"/>
    <s v="KSY17180718"/>
    <x v="35"/>
    <n v="5195.3100000000004"/>
  </r>
  <r>
    <x v="8"/>
    <d v="2018-03-19T00:00:00"/>
    <s v="Cr"/>
    <s v="Ranjit Trading Co."/>
    <s v="PURCHASE GST"/>
    <s v="542"/>
    <x v="592"/>
    <m/>
  </r>
  <r>
    <x v="8"/>
    <d v="2018-03-19T00:00:00"/>
    <s v="Cr"/>
    <s v="DAIKIN AIRCONDITIONING INDIA (P) LTD"/>
    <s v="PURCHASE GST"/>
    <s v="543"/>
    <x v="593"/>
    <m/>
  </r>
  <r>
    <x v="8"/>
    <d v="2018-03-19T00:00:00"/>
    <s v="Cr"/>
    <s v="DAIKIN AIRCONDITIONING INDIA (P) LTD"/>
    <s v="PURCHASE GST"/>
    <s v="544"/>
    <x v="492"/>
    <m/>
  </r>
  <r>
    <x v="8"/>
    <d v="2018-03-20T00:00:00"/>
    <s v="Dr"/>
    <s v="DAIKIN AIRCONDITIONING INDIA (P) LTD-DR"/>
    <s v="GST-TAX INVOICE"/>
    <s v="KSY17180719"/>
    <x v="35"/>
    <n v="887.4"/>
  </r>
  <r>
    <x v="8"/>
    <d v="2018-03-20T00:00:00"/>
    <s v="Dr"/>
    <s v="MR VIJAY KUMAR THAKUR"/>
    <s v="GST-TAX INVOICE"/>
    <s v="KSY17180720"/>
    <x v="35"/>
    <n v="171.69"/>
  </r>
  <r>
    <x v="8"/>
    <d v="2018-03-20T00:00:00"/>
    <s v="Dr"/>
    <s v="DAIKIN AIRCONDITIONING INDIA (P) LTD-DR"/>
    <s v="GST-TAX INVOICE"/>
    <s v="KSY17180722"/>
    <x v="35"/>
    <n v="216"/>
  </r>
  <r>
    <x v="8"/>
    <d v="2018-03-20T00:00:00"/>
    <s v="Dr"/>
    <s v="DAIKIN AIRCONDITIONING INDIA (P) LTD-DR"/>
    <s v="GST-TAX INVOICE"/>
    <s v="KSY17180723"/>
    <x v="35"/>
    <n v="3600.01"/>
  </r>
  <r>
    <x v="8"/>
    <d v="2018-03-20T00:00:00"/>
    <s v="Cr"/>
    <s v="DAIKIN AIRCONDITIONING INDIA (P) LTD"/>
    <s v="PURCHASE GST"/>
    <s v="547"/>
    <x v="85"/>
    <m/>
  </r>
  <r>
    <x v="8"/>
    <d v="2018-03-20T00:00:00"/>
    <s v="Cr"/>
    <s v="DAIKIN AIRCONDITIONING INDIA (P) LTD"/>
    <s v="PURCHASE GST"/>
    <s v="548"/>
    <x v="594"/>
    <m/>
  </r>
  <r>
    <x v="8"/>
    <d v="2018-03-20T00:00:00"/>
    <s v="Cr"/>
    <s v="DAIKIN AIRCONDITIONING INDIA (P) LTD"/>
    <s v="PURCHASE GST"/>
    <s v="549"/>
    <x v="595"/>
    <m/>
  </r>
  <r>
    <x v="8"/>
    <d v="2018-03-21T00:00:00"/>
    <s v="Dr"/>
    <s v="DUTT &amp; MENON"/>
    <s v="GST-TAX INVOICE"/>
    <s v="KSY17180724"/>
    <x v="35"/>
    <n v="22717.19"/>
  </r>
  <r>
    <x v="8"/>
    <d v="2018-03-21T00:00:00"/>
    <s v="Dr"/>
    <s v="DAIKIN AIRCONDITIONING INDIA (P) LTD-DR"/>
    <s v="GST-TAX INVOICE"/>
    <s v="KSY17180725"/>
    <x v="35"/>
    <n v="936"/>
  </r>
  <r>
    <x v="8"/>
    <d v="2018-03-21T00:00:00"/>
    <s v="Dr"/>
    <s v="DAIKIN AIRCONDITIONING INDIA (P) LTD-DR"/>
    <s v="GST-TAX INVOICE"/>
    <s v="KSY17180726"/>
    <x v="35"/>
    <n v="936"/>
  </r>
  <r>
    <x v="8"/>
    <d v="2018-03-21T00:00:00"/>
    <s v="Dr"/>
    <s v="DAIKIN AIRCONDITIONING INDIA (P) LTD-DR"/>
    <s v="GST-TAX INVOICE"/>
    <s v="KSY17180728"/>
    <x v="35"/>
    <n v="504"/>
  </r>
  <r>
    <x v="8"/>
    <d v="2018-03-21T00:00:00"/>
    <s v="Dr"/>
    <s v="FIYA INTERNATIONAL"/>
    <s v="GST-TAX INVOICE"/>
    <s v="KSY17180727"/>
    <x v="35"/>
    <n v="2734.38"/>
  </r>
  <r>
    <x v="8"/>
    <d v="2018-03-21T00:00:00"/>
    <s v="Dr"/>
    <s v="DAIKIN AIRCONDITIONING INDIA (P) LTD-DR"/>
    <s v="GST-TAX INVOICE"/>
    <s v="KSY17180729"/>
    <x v="35"/>
    <n v="8435.7000000000007"/>
  </r>
  <r>
    <x v="8"/>
    <d v="2018-03-21T00:00:00"/>
    <s v="Dr"/>
    <s v="DAIKIN AIRCONDITIONING INDIA (P) LTD-DR"/>
    <s v="GST-TAX INVOICE"/>
    <s v="KSY17180730"/>
    <x v="35"/>
    <n v="1468.78"/>
  </r>
  <r>
    <x v="8"/>
    <d v="2018-03-21T00:00:00"/>
    <s v="Dr"/>
    <s v="CYRIL AMARCHAND MANGALDAS"/>
    <s v="GST-TAX INVOICE"/>
    <s v="KSY17180731"/>
    <x v="35"/>
    <n v="11592"/>
  </r>
  <r>
    <x v="8"/>
    <d v="2018-03-21T00:00:00"/>
    <s v="Dr"/>
    <s v="MR. RANJAN SAMTANI."/>
    <s v="GST-TAX INVOICE"/>
    <s v="KSY17180732"/>
    <x v="35"/>
    <n v="59603.6"/>
  </r>
  <r>
    <x v="8"/>
    <d v="2018-03-21T00:00:00"/>
    <s v="Dr"/>
    <s v="MR DUSHYANT A DAVE"/>
    <s v="GST-TAX INVOICE"/>
    <s v="KSY17180733"/>
    <x v="35"/>
    <n v="76582.100000000006"/>
  </r>
  <r>
    <x v="8"/>
    <d v="2018-03-21T00:00:00"/>
    <s v="Cr"/>
    <s v="KARANS ELECTRONICS &amp; ELECTRICALS"/>
    <s v="PURCHASE GST"/>
    <s v="551"/>
    <x v="596"/>
    <m/>
  </r>
  <r>
    <x v="8"/>
    <d v="2018-03-21T00:00:00"/>
    <s v="Cr"/>
    <s v="AIRTEL MOBILE NO. 9971044667"/>
    <s v="Journal"/>
    <s v="1534"/>
    <x v="513"/>
    <m/>
  </r>
  <r>
    <x v="8"/>
    <d v="2018-03-21T00:00:00"/>
    <s v="Cr"/>
    <s v="TDS ON CONTRACTOR-@1 %"/>
    <s v="Journal"/>
    <s v="1535"/>
    <x v="587"/>
    <m/>
  </r>
  <r>
    <x v="8"/>
    <d v="2018-03-21T00:00:00"/>
    <s v="Cr"/>
    <s v="GURUNANAK TOOLS &amp; HARDWARE STORE"/>
    <s v="PURCHASE GST"/>
    <s v="553"/>
    <x v="518"/>
    <m/>
  </r>
  <r>
    <x v="8"/>
    <d v="2018-03-22T00:00:00"/>
    <s v="Dr"/>
    <s v="MITSUBISHI ELECTRIC INDIA PVT. LTD.-DR"/>
    <s v="GST-TAX INVOICE"/>
    <s v="KSY17180735"/>
    <x v="35"/>
    <n v="819"/>
  </r>
  <r>
    <x v="8"/>
    <d v="2018-03-22T00:00:00"/>
    <s v="Dr"/>
    <s v="ROSHINI ESTATES AND PROPERTIES PVT.LTD"/>
    <s v="GST-TAX INVOICE"/>
    <s v="KSY17180736"/>
    <x v="35"/>
    <n v="4390.9399999999996"/>
  </r>
  <r>
    <x v="8"/>
    <d v="2018-03-22T00:00:00"/>
    <s v="Dr"/>
    <s v="MR. SANJEEV GOEL"/>
    <s v="GST-TAX INVOICE"/>
    <s v="KSY17180737"/>
    <x v="35"/>
    <n v="183.05"/>
  </r>
  <r>
    <x v="8"/>
    <d v="2018-03-22T00:00:00"/>
    <s v="Dr"/>
    <s v="MITSUBISHI ELECTRIC INDIA PVT. LTD.-DR"/>
    <s v="GST-TAX INVOICE"/>
    <s v="KSY17180738"/>
    <x v="35"/>
    <n v="1512"/>
  </r>
  <r>
    <x v="8"/>
    <d v="2018-03-22T00:00:00"/>
    <s v="Cr"/>
    <s v="NATIONAL STORAGE SYSTEM"/>
    <s v="PURCHASE GST"/>
    <s v="555"/>
    <x v="597"/>
    <m/>
  </r>
  <r>
    <x v="8"/>
    <d v="2018-03-22T00:00:00"/>
    <s v="Cr"/>
    <s v="AIRNET"/>
    <s v="PURCHASE GST"/>
    <s v="556"/>
    <x v="598"/>
    <m/>
  </r>
  <r>
    <x v="8"/>
    <d v="2018-03-22T00:00:00"/>
    <s v="Cr"/>
    <s v="NATIONAL STORAGE SYSTEM"/>
    <s v="PURCHASE GST"/>
    <s v="558"/>
    <x v="599"/>
    <m/>
  </r>
  <r>
    <x v="8"/>
    <d v="2018-03-23T00:00:00"/>
    <s v="Cr"/>
    <s v="SHARDA AIRCONDITIONING"/>
    <s v="PURCHASE GST"/>
    <s v="559"/>
    <x v="600"/>
    <m/>
  </r>
  <r>
    <x v="8"/>
    <d v="2018-03-23T00:00:00"/>
    <s v="Cr"/>
    <s v="Mahavir Electric Co."/>
    <s v="PURCHASE GST"/>
    <s v="560"/>
    <x v="459"/>
    <m/>
  </r>
  <r>
    <x v="8"/>
    <d v="2018-03-23T00:00:00"/>
    <s v="Cr"/>
    <s v="HT LEARNING CENTRES LTD."/>
    <s v="Credit Note - GST"/>
    <s v="9"/>
    <x v="35"/>
    <n v="-9847.7000000000007"/>
  </r>
  <r>
    <x v="8"/>
    <d v="2018-03-23T00:00:00"/>
    <s v="Cr"/>
    <s v="HT LEARNING CENTRES LTD."/>
    <s v="Credit Note - GST"/>
    <s v="10"/>
    <x v="35"/>
    <n v="-10704.6"/>
  </r>
  <r>
    <x v="8"/>
    <d v="2018-03-23T00:00:00"/>
    <s v="Cr"/>
    <s v="HT LEARNING CENTRES LTD."/>
    <s v="Credit Note - GST"/>
    <s v="11"/>
    <x v="35"/>
    <n v="-3443.1"/>
  </r>
  <r>
    <x v="8"/>
    <d v="2018-03-23T00:00:00"/>
    <s v="Cr"/>
    <s v="IFFCO-TOKIO GENERAL INSURANCE COMPANY LTD."/>
    <s v="Journal"/>
    <s v="1540"/>
    <x v="601"/>
    <m/>
  </r>
  <r>
    <x v="8"/>
    <d v="2018-03-23T00:00:00"/>
    <s v="Cr"/>
    <s v="IFFCO-TOKIO GENERAL INSURANCE COMPANY LTD."/>
    <s v="Journal"/>
    <s v="1541"/>
    <x v="601"/>
    <m/>
  </r>
  <r>
    <x v="8"/>
    <d v="2018-03-23T00:00:00"/>
    <s v="Cr"/>
    <s v="MANORAM HANDLOOM"/>
    <s v="Journal"/>
    <s v="1542"/>
    <x v="602"/>
    <m/>
  </r>
  <r>
    <x v="8"/>
    <d v="2018-03-10T00:00:00"/>
    <s v="Cr"/>
    <s v="ALTAIR 7SEAS"/>
    <s v="PURCHASE GST"/>
    <s v="527"/>
    <x v="447"/>
    <m/>
  </r>
  <r>
    <x v="8"/>
    <d v="2018-03-23T00:00:00"/>
    <s v="Cr"/>
    <s v="ALTAIR 7SEAS"/>
    <s v="PURCHASE GST"/>
    <s v="562"/>
    <x v="375"/>
    <m/>
  </r>
  <r>
    <x v="8"/>
    <d v="2018-03-24T00:00:00"/>
    <s v="Dr"/>
    <s v="PREM NATH DIESELS PVT LTD"/>
    <s v="GST-TAX INVOICE"/>
    <s v="KSY17180741"/>
    <x v="35"/>
    <n v="2789.07"/>
  </r>
  <r>
    <x v="8"/>
    <d v="2018-03-24T00:00:00"/>
    <s v="Dr"/>
    <s v="HT LEARNING CENTRES LTD."/>
    <s v="GST-TAX INVOICE"/>
    <s v="KSY17180742"/>
    <x v="35"/>
    <n v="33385.4"/>
  </r>
  <r>
    <x v="8"/>
    <d v="2018-03-24T00:00:00"/>
    <s v="Dr"/>
    <s v="KOLD PUNDIT"/>
    <s v="GST-TAX INVOICE"/>
    <s v="KSY17180743"/>
    <x v="35"/>
    <n v="539.84"/>
  </r>
  <r>
    <x v="8"/>
    <d v="2018-03-24T00:00:00"/>
    <s v="Cr"/>
    <s v="KARANS ELECTRONICS &amp; ELECTRICALS"/>
    <s v="PURCHASE GST"/>
    <s v="563"/>
    <x v="603"/>
    <m/>
  </r>
  <r>
    <x v="8"/>
    <d v="2018-03-24T00:00:00"/>
    <s v="Cr"/>
    <s v="AIRTEL RELATIONSHIP NO-14926846"/>
    <s v="Journal"/>
    <s v="1545"/>
    <x v="462"/>
    <m/>
  </r>
  <r>
    <x v="8"/>
    <d v="2018-03-24T00:00:00"/>
    <s v="Cr"/>
    <s v="SHRI BALAJI AGENCIES"/>
    <s v="Journal"/>
    <s v="1546"/>
    <x v="604"/>
    <m/>
  </r>
  <r>
    <x v="8"/>
    <d v="2018-03-25T00:00:00"/>
    <s v="Cr"/>
    <s v="DHURVA ASSOCIATES"/>
    <s v="PURCHASE GST"/>
    <s v="565"/>
    <x v="605"/>
    <m/>
  </r>
  <r>
    <x v="8"/>
    <d v="2018-03-25T00:00:00"/>
    <s v="Cr"/>
    <s v="GOEL SALES CORPORATION"/>
    <s v="PURCHASE GST"/>
    <s v="566"/>
    <x v="606"/>
    <m/>
  </r>
  <r>
    <x v="8"/>
    <d v="2018-03-25T00:00:00"/>
    <s v="Cr"/>
    <s v="GOEL SALES CORPORATION"/>
    <s v="PURCHASE GST"/>
    <s v="567"/>
    <x v="607"/>
    <m/>
  </r>
  <r>
    <x v="8"/>
    <d v="2018-03-26T00:00:00"/>
    <s v="Dr"/>
    <s v="DUTT &amp; MENON"/>
    <s v="GST-TAX INVOICE"/>
    <s v="KSY17180744"/>
    <x v="35"/>
    <n v="2559.15"/>
  </r>
  <r>
    <x v="8"/>
    <d v="2018-03-26T00:00:00"/>
    <s v="Dr"/>
    <s v="LESCHACO INDIA PVT LTD"/>
    <s v="GST-TAX INVOICE"/>
    <s v="KSY17180745"/>
    <x v="35"/>
    <n v="427.5"/>
  </r>
  <r>
    <x v="8"/>
    <d v="2018-03-26T00:00:00"/>
    <s v="Dr"/>
    <s v="MR. ARUN DANG"/>
    <s v="GST-TAX INVOICE"/>
    <s v="KSY17180747"/>
    <x v="35"/>
    <n v="482.4"/>
  </r>
  <r>
    <x v="8"/>
    <d v="2018-03-26T00:00:00"/>
    <s v="Dr"/>
    <s v="SOMA NEW TOWNS (P) LTD."/>
    <s v="GST-TAX INVOICE"/>
    <s v="KSY17180748"/>
    <x v="35"/>
    <n v="1435.5"/>
  </r>
  <r>
    <x v="8"/>
    <d v="2018-03-26T00:00:00"/>
    <s v="Cr"/>
    <s v="SADHU SINGH &amp; SONS"/>
    <s v="PURCHASE GST"/>
    <s v="568"/>
    <x v="608"/>
    <m/>
  </r>
  <r>
    <x v="8"/>
    <d v="2018-03-26T00:00:00"/>
    <s v="Cr"/>
    <s v="MAHARAJA REFRIGERATION"/>
    <s v="PURCHASE GST"/>
    <s v="570"/>
    <x v="609"/>
    <m/>
  </r>
  <r>
    <x v="8"/>
    <d v="2018-03-27T00:00:00"/>
    <s v="Dr"/>
    <s v="SSN INVESTMENTS (DELHI) PRIVATE LIMITED"/>
    <s v="GST-TAX INVOICE"/>
    <s v="KSY17180749"/>
    <x v="35"/>
    <n v="241353.28"/>
  </r>
  <r>
    <x v="8"/>
    <d v="2018-03-27T00:00:00"/>
    <s v="Dr"/>
    <s v="EMBASSY OF THE FEDERAL REP. OF GERMANY"/>
    <s v="GST-TAX INVOICE"/>
    <s v="KSY17180750"/>
    <x v="35"/>
    <n v="343.17"/>
  </r>
  <r>
    <x v="8"/>
    <d v="2018-03-27T00:00:00"/>
    <s v="Cr"/>
    <s v="AIRTEL RELATIONSHIP NO-10297176"/>
    <s v="Journal"/>
    <s v="1554"/>
    <x v="149"/>
    <m/>
  </r>
  <r>
    <x v="8"/>
    <d v="2018-03-27T00:00:00"/>
    <s v="Cr"/>
    <s v="AIRTEL RELATIONSHIP NO-10297175"/>
    <s v="Journal"/>
    <s v="1556"/>
    <x v="610"/>
    <m/>
  </r>
  <r>
    <x v="8"/>
    <d v="2018-03-27T00:00:00"/>
    <s v="Cr"/>
    <s v="AIRTEL RELATIONSHIP 10297178"/>
    <s v="Journal"/>
    <s v="1558"/>
    <x v="80"/>
    <m/>
  </r>
  <r>
    <x v="8"/>
    <d v="2018-03-28T00:00:00"/>
    <s v="Dr"/>
    <s v="MAX ELECTRONICS"/>
    <s v="GST-TAX INVOICE"/>
    <s v="KSY17180752"/>
    <x v="35"/>
    <n v="387"/>
  </r>
  <r>
    <x v="8"/>
    <d v="2018-03-28T00:00:00"/>
    <s v="Dr"/>
    <s v="MR DUSHYANT A DAVE"/>
    <s v="GST-TAX INVOICE"/>
    <s v="KSY17180753"/>
    <x v="35"/>
    <n v="13705.3"/>
  </r>
  <r>
    <x v="8"/>
    <d v="2018-03-28T00:00:00"/>
    <s v="Dr"/>
    <s v="MRS PINKY &amp; MR SUDHIR SEKHRI"/>
    <s v="GST-TAX INVOICE"/>
    <s v="KSY17180754"/>
    <x v="35"/>
    <n v="6766.2"/>
  </r>
  <r>
    <x v="8"/>
    <d v="2018-03-28T00:00:00"/>
    <s v="Dr"/>
    <s v="MANN FAMILY RESIDENCE"/>
    <s v="GST-TAX INVOICE"/>
    <s v="KSY17180755"/>
    <x v="35"/>
    <n v="1716.1"/>
  </r>
  <r>
    <x v="8"/>
    <d v="2018-03-28T00:00:00"/>
    <s v="Dr"/>
    <s v="HIGH COMMISSION OF CANADA"/>
    <s v="GST-TAX INVOICE"/>
    <s v="KSY17180756"/>
    <x v="35"/>
    <n v="10565.63"/>
  </r>
  <r>
    <x v="8"/>
    <d v="2018-03-28T00:00:00"/>
    <s v="Cr"/>
    <s v="DAIKIN AIRCONDITIONING INDIA (P) LTD"/>
    <s v="PURCHASE GST"/>
    <s v="572"/>
    <x v="611"/>
    <m/>
  </r>
  <r>
    <x v="8"/>
    <d v="2018-03-28T00:00:00"/>
    <s v="Cr"/>
    <s v="DAIKIN AIRCONDITIONING INDIA (P) LTD"/>
    <s v="PURCHASE GST"/>
    <s v="573"/>
    <x v="612"/>
    <m/>
  </r>
  <r>
    <x v="8"/>
    <d v="2018-03-28T00:00:00"/>
    <s v="Cr"/>
    <s v="PUNEET AIRCON"/>
    <s v="PURCHASE GST"/>
    <s v="574"/>
    <x v="613"/>
    <m/>
  </r>
  <r>
    <x v="8"/>
    <d v="2018-03-28T00:00:00"/>
    <s v="Cr"/>
    <s v="KALIKA FURNITURE"/>
    <s v="Journal"/>
    <s v="1559"/>
    <x v="52"/>
    <m/>
  </r>
  <r>
    <x v="8"/>
    <d v="2018-03-28T00:00:00"/>
    <s v="Cr"/>
    <s v="ALTAIR 7SEAS"/>
    <s v="PURCHASE GST"/>
    <s v="277"/>
    <x v="614"/>
    <m/>
  </r>
  <r>
    <x v="8"/>
    <d v="2018-03-29T00:00:00"/>
    <s v="Dr"/>
    <s v="VIRENDER GOSWAMI"/>
    <s v="GST-TAX INVOICE"/>
    <s v="KSY17180759"/>
    <x v="35"/>
    <n v="49.58"/>
  </r>
  <r>
    <x v="8"/>
    <d v="2018-03-29T00:00:00"/>
    <s v="Dr"/>
    <s v="DAIKIN AIRCONDITIONING INDIA (P) LTD-DR"/>
    <s v="GST-TAX INVOICE"/>
    <s v="KSY17180760"/>
    <x v="35"/>
    <n v="201.6"/>
  </r>
  <r>
    <x v="8"/>
    <d v="2018-03-29T00:00:00"/>
    <s v="Dr"/>
    <s v="DAIKIN AIRCONDITIONING INDIA (P) LTD-DR"/>
    <s v="GST-TAX INVOICE"/>
    <s v="KSY17180763"/>
    <x v="35"/>
    <n v="351"/>
  </r>
  <r>
    <x v="8"/>
    <d v="2018-03-29T00:00:00"/>
    <s v="Dr"/>
    <s v="HIGH COMMISSION OF CANADA"/>
    <s v="GST-TAX INVOICE"/>
    <s v="KSY17180761"/>
    <x v="35"/>
    <n v="6737.5"/>
  </r>
  <r>
    <x v="8"/>
    <d v="2018-03-29T00:00:00"/>
    <s v="Dr"/>
    <s v="DAIKIN AIRCONDITIONING INDIA (P) LTD-DR"/>
    <s v="GST-TAX INVOICE"/>
    <s v="KSY17180762"/>
    <x v="35"/>
    <n v="2205"/>
  </r>
  <r>
    <x v="8"/>
    <d v="2018-03-29T00:00:00"/>
    <s v="Dr"/>
    <s v="DAIKIN AIRCONDITIONING INDIA (P) LTD-DR"/>
    <s v="GST-TAX INVOICE"/>
    <s v="KSY17180764"/>
    <x v="35"/>
    <n v="108"/>
  </r>
  <r>
    <x v="8"/>
    <d v="2018-03-29T00:00:00"/>
    <s v="Dr"/>
    <s v="DAIKIN AIRCONDITIONING INDIA (P) LTD-DR"/>
    <s v="GST-TAX INVOICE"/>
    <s v="KSY17180765"/>
    <x v="35"/>
    <n v="216"/>
  </r>
  <r>
    <x v="8"/>
    <d v="2018-03-29T00:00:00"/>
    <s v="Dr"/>
    <s v="KAPOOR WATCH COMPANY PRIVATE LIMITED"/>
    <s v="GST-TAX INVOICE"/>
    <s v="KSY17180767"/>
    <x v="35"/>
    <n v="22881.360000000001"/>
  </r>
  <r>
    <x v="8"/>
    <d v="2018-03-29T00:00:00"/>
    <s v="Dr"/>
    <s v="VISION EYE CENTRE PVT LTD"/>
    <s v="GST-TAX INVOICE"/>
    <s v="KSY17180768"/>
    <x v="35"/>
    <n v="90"/>
  </r>
  <r>
    <x v="8"/>
    <d v="2018-03-29T00:00:00"/>
    <s v="Cr"/>
    <s v="COOLING POINT"/>
    <s v="PURCHASE GST"/>
    <s v="581"/>
    <x v="615"/>
    <m/>
  </r>
  <r>
    <x v="8"/>
    <d v="2018-03-29T00:00:00"/>
    <s v="Cr"/>
    <s v="ALTAIR 7SEAS"/>
    <s v="PURCHASE GST"/>
    <s v="582"/>
    <x v="616"/>
    <m/>
  </r>
  <r>
    <x v="8"/>
    <d v="2018-03-29T00:00:00"/>
    <s v="Cr"/>
    <s v="DAIKIN AIRCONDITIONING INDIA (P) LTD"/>
    <s v="PURCHASE GST"/>
    <s v="583"/>
    <x v="617"/>
    <m/>
  </r>
  <r>
    <x v="8"/>
    <d v="2018-03-29T00:00:00"/>
    <s v="Cr"/>
    <s v="AIRNET"/>
    <s v="PURCHASE GST"/>
    <s v="583"/>
    <x v="618"/>
    <m/>
  </r>
  <r>
    <x v="8"/>
    <d v="2018-03-29T00:00:00"/>
    <s v="Cr"/>
    <s v="BOMBAY WHEELS"/>
    <s v="Journal"/>
    <s v="1570"/>
    <x v="619"/>
    <m/>
  </r>
  <r>
    <x v="8"/>
    <d v="2018-03-30T00:00:00"/>
    <s v="Dr"/>
    <s v="EPICURIAN FOODS PVT. LTD."/>
    <s v="GST-TAX INVOICE"/>
    <s v="KSY17180769"/>
    <x v="35"/>
    <n v="3882.81"/>
  </r>
  <r>
    <x v="8"/>
    <d v="2018-03-30T00:00:00"/>
    <s v="Dr"/>
    <s v="RFJ INTERNATIONAL"/>
    <s v="GST-TAX INVOICE"/>
    <s v="KSY17180770"/>
    <x v="35"/>
    <n v="3281.26"/>
  </r>
  <r>
    <x v="8"/>
    <d v="2018-03-30T00:00:00"/>
    <s v="Dr"/>
    <s v="PREM NATH DIESELS PVT LTD"/>
    <s v="GST-TAX INVOICE"/>
    <s v="KSY17180771"/>
    <x v="35"/>
    <n v="1109.71"/>
  </r>
  <r>
    <x v="8"/>
    <d v="2018-03-30T00:00:00"/>
    <s v="Cr"/>
    <s v="SADHU SINGH &amp; SONS"/>
    <s v="PURCHASE GST"/>
    <s v="584"/>
    <x v="620"/>
    <m/>
  </r>
  <r>
    <x v="8"/>
    <d v="2018-03-30T00:00:00"/>
    <s v="Cr"/>
    <s v="THE REFRIGERATION HOUSE"/>
    <s v="PURCHASE GST"/>
    <s v="585"/>
    <x v="621"/>
    <m/>
  </r>
  <r>
    <x v="8"/>
    <d v="2018-03-30T00:00:00"/>
    <s v="Cr"/>
    <s v="DAIKIN AIRCONDITIONING INDIA (P) LTD"/>
    <s v="PURCHASE GST"/>
    <s v="586"/>
    <x v="103"/>
    <m/>
  </r>
  <r>
    <x v="8"/>
    <d v="2018-03-30T00:00:00"/>
    <s v="Cr"/>
    <s v="DAIKIN AIRCONDITIONING INDIA (P) LTD"/>
    <s v="PURCHASE GST"/>
    <s v="587"/>
    <x v="622"/>
    <m/>
  </r>
  <r>
    <x v="8"/>
    <d v="2018-03-30T00:00:00"/>
    <s v="Cr"/>
    <s v="DAIKIN AIRCONDITIONING INDIA (P) LTD"/>
    <s v="PURCHASE GST"/>
    <s v="588"/>
    <x v="623"/>
    <m/>
  </r>
  <r>
    <x v="8"/>
    <d v="2018-03-30T00:00:00"/>
    <s v="Cr"/>
    <s v="MAHARAJA REFRIGERATION"/>
    <s v="PURCHASE GST"/>
    <s v="589"/>
    <x v="624"/>
    <m/>
  </r>
  <r>
    <x v="8"/>
    <d v="2018-03-30T00:00:00"/>
    <s v="Cr"/>
    <s v="SNOW BREEZE ENTERPRISES"/>
    <s v="PURCHASE GST"/>
    <s v="590"/>
    <x v="625"/>
    <m/>
  </r>
  <r>
    <x v="8"/>
    <d v="2018-03-31T00:00:00"/>
    <s v="Dr"/>
    <s v="NIRBHAI MAINTENANCE AND SERVICES PVT LTD"/>
    <s v="GST-TAX INVOICE"/>
    <s v="KSY17180772"/>
    <x v="35"/>
    <n v="17640"/>
  </r>
  <r>
    <x v="8"/>
    <d v="2018-03-31T00:00:00"/>
    <s v="Dr"/>
    <s v="MRS KRISHNA MATTOO"/>
    <s v="GST-TAX INVOICE"/>
    <s v="KSY17180773"/>
    <x v="35"/>
    <n v="6170.31"/>
  </r>
  <r>
    <x v="8"/>
    <d v="2018-03-31T00:00:00"/>
    <s v="Dr"/>
    <s v="MR. RAKESH MEHRA"/>
    <s v="GST-TAX INVOICE"/>
    <s v="KSY17180774"/>
    <x v="35"/>
    <n v="770.34"/>
  </r>
  <r>
    <x v="8"/>
    <d v="2018-03-31T00:00:00"/>
    <s v="Dr"/>
    <s v="RAJ INVESTMENT"/>
    <s v="GST-TAX INVOICE"/>
    <s v="KSY17180775"/>
    <x v="35"/>
    <n v="4266.08"/>
  </r>
  <r>
    <x v="8"/>
    <d v="2018-03-31T00:00:00"/>
    <s v="Dr"/>
    <s v="SNOWHITE  APPARELS LTD"/>
    <s v="GST-TAX INVOICE"/>
    <s v="KSY17180776"/>
    <x v="35"/>
    <n v="1181.25"/>
  </r>
  <r>
    <x v="8"/>
    <d v="2018-03-31T00:00:00"/>
    <s v="Dr"/>
    <s v="TRIPPLE-R"/>
    <s v="GST-TAX INVOICE"/>
    <s v="KSY17180777"/>
    <x v="35"/>
    <n v="35546.910000000003"/>
  </r>
  <r>
    <x v="8"/>
    <d v="2018-03-31T00:00:00"/>
    <s v="Dr"/>
    <s v="MANN FAMILY RESIDENCE"/>
    <s v="GST-TAX INVOICE"/>
    <s v="KSY17180778"/>
    <x v="35"/>
    <n v="684"/>
  </r>
  <r>
    <x v="8"/>
    <d v="2018-03-31T00:00:00"/>
    <s v="Dr"/>
    <s v="C.P. ARORA ENGINEERS-CONTRACTORS PVT. LTD"/>
    <s v="GST-TAX INVOICE"/>
    <s v="KSY17180779"/>
    <x v="35"/>
    <n v="477"/>
  </r>
  <r>
    <x v="8"/>
    <d v="2018-03-31T00:00:00"/>
    <s v="Dr"/>
    <s v="MOTI BAHRI ARCHITECTS"/>
    <s v="GST-TAX INVOICE"/>
    <s v="KSY17180781"/>
    <x v="35"/>
    <n v="4320.26"/>
  </r>
  <r>
    <x v="8"/>
    <d v="2018-03-31T00:00:00"/>
    <s v="Dr"/>
    <s v="C.P. ARORA ENGINEERS-CONTRACTORS PVT. LTD"/>
    <s v="GST-TAX INVOICE"/>
    <s v="KSY17180782"/>
    <x v="35"/>
    <n v="1579.5"/>
  </r>
  <r>
    <x v="8"/>
    <d v="2018-03-31T00:00:00"/>
    <s v="Dr"/>
    <s v="C.P. ARORA ENGINEERS-CONTRACTORS PVT. LTD"/>
    <s v="GST-TAX INVOICE"/>
    <s v="KSY17180783"/>
    <x v="35"/>
    <n v="2542.5"/>
  </r>
  <r>
    <x v="8"/>
    <d v="2018-03-31T00:00:00"/>
    <s v="Dr"/>
    <s v="MR DUSHYANT A DAVE"/>
    <s v="GST-TAX INVOICE"/>
    <s v="KSY17180785"/>
    <x v="35"/>
    <n v="4703.63"/>
  </r>
  <r>
    <x v="8"/>
    <d v="2018-03-31T00:00:00"/>
    <s v="Dr"/>
    <s v="MR DUSHYANT A DAVE"/>
    <s v="GST-TAX INVOICE"/>
    <s v="KSY17180786"/>
    <x v="35"/>
    <n v="9357.41"/>
  </r>
  <r>
    <x v="8"/>
    <d v="2018-03-31T00:00:00"/>
    <s v="Dr"/>
    <s v="MR DUSHYANT A DAVE"/>
    <s v="GST-TAX INVOICE"/>
    <s v="KSY17180787"/>
    <x v="35"/>
    <n v="88096.73"/>
  </r>
  <r>
    <x v="8"/>
    <d v="2018-03-31T00:00:00"/>
    <s v="Dr"/>
    <s v="MR. RANJAN SAMTANI."/>
    <s v="GST-TAX INVOICE"/>
    <s v="KSY17180788"/>
    <x v="35"/>
    <n v="13238.62"/>
  </r>
  <r>
    <x v="8"/>
    <d v="2018-03-31T00:00:00"/>
    <s v="Dr"/>
    <s v="MR. RANJAN SAMTANI."/>
    <s v="GST-TAX INVOICE"/>
    <s v="KSY17180789"/>
    <x v="35"/>
    <n v="13166.24"/>
  </r>
  <r>
    <x v="8"/>
    <d v="2018-03-31T00:00:00"/>
    <s v="Dr"/>
    <s v="VINAYAK INFRA DEVELOPRS P. LTD."/>
    <s v="GST-TAX INVOICE"/>
    <s v="KSY17180790"/>
    <x v="35"/>
    <n v="36157.879999999997"/>
  </r>
  <r>
    <x v="8"/>
    <d v="2018-03-31T00:00:00"/>
    <s v="Dr"/>
    <s v="Aikon Infrastructure Holding Pvt Ltd-"/>
    <s v="GST-TAX INVOICE"/>
    <s v="KSY17180791"/>
    <x v="35"/>
    <n v="74088"/>
  </r>
  <r>
    <x v="8"/>
    <d v="2018-03-31T00:00:00"/>
    <s v="Dr"/>
    <s v="OMA LIVING PVT. LTD."/>
    <s v="GST-TAX INVOICE"/>
    <s v="KSY17180792"/>
    <x v="35"/>
    <n v="63000"/>
  </r>
  <r>
    <x v="8"/>
    <d v="2018-03-31T00:00:00"/>
    <s v="Cr"/>
    <s v="AB TRADERS"/>
    <s v="PURCHASE GST"/>
    <s v="594"/>
    <x v="626"/>
    <m/>
  </r>
  <r>
    <x v="8"/>
    <d v="2018-03-31T00:00:00"/>
    <s v="Cr"/>
    <s v="SUBHASH STORE"/>
    <s v="Journal"/>
    <s v="1575"/>
    <x v="627"/>
    <m/>
  </r>
  <r>
    <x v="8"/>
    <d v="2018-03-31T00:00:00"/>
    <s v="Dr"/>
    <s v="CASH"/>
    <s v="GST-TAX INVOICE"/>
    <s v="KSY17180793"/>
    <x v="35"/>
    <n v="26.73"/>
  </r>
  <r>
    <x v="8"/>
    <d v="2018-03-31T00:00:00"/>
    <s v="Dr"/>
    <s v="MR WILLIAM NANDA BISSELL"/>
    <s v="GST-TAX INVOICE"/>
    <s v="KSY17180794"/>
    <x v="35"/>
    <n v="17161.07"/>
  </r>
  <r>
    <x v="8"/>
    <d v="2018-03-31T00:00:00"/>
    <s v="Cr"/>
    <s v="S.B INTERNATIONAL"/>
    <s v="Journal"/>
    <s v="1592"/>
    <x v="486"/>
    <m/>
  </r>
  <r>
    <x v="8"/>
    <d v="2018-03-31T00:00:00"/>
    <s v="Cr"/>
    <s v="EXTENDED WARRANTY (I) PVT. LTD."/>
    <s v="Journal"/>
    <s v="1596"/>
    <x v="628"/>
    <m/>
  </r>
  <r>
    <x v="8"/>
    <d v="2018-03-31T00:00:00"/>
    <s v="Cr"/>
    <s v="DAIKIN AIRCONDITIONING INDIA (P) LTD"/>
    <s v="Journal"/>
    <n v="1599"/>
    <x v="587"/>
    <n v="0"/>
  </r>
  <r>
    <x v="8"/>
    <d v="2018-03-29T00:00:00"/>
    <s v="Cr"/>
    <s v="UNITED INDIA INSURANCE CO. LTD."/>
    <s v="Journal"/>
    <s v="18"/>
    <x v="400"/>
    <m/>
  </r>
  <r>
    <x v="8"/>
    <d v="2018-03-27T00:00:00"/>
    <s v="Cr"/>
    <s v="BHARAT OXYGEN TRADERS"/>
    <s v="Journal"/>
    <s v="1570"/>
    <x v="31"/>
    <m/>
  </r>
  <r>
    <x v="8"/>
    <d v="2018-03-30T00:00:00"/>
    <s v="Cr"/>
    <s v="DASS REFRIGERATION"/>
    <s v="PURCHASE GST"/>
    <s v="595"/>
    <x v="629"/>
    <m/>
  </r>
  <r>
    <x v="8"/>
    <d v="2018-03-31T00:00:00"/>
    <s v="Cr"/>
    <s v="UNIVERSAL TOOLS &amp; HARDWARE STORE"/>
    <s v="PURCHASE GST"/>
    <s v="597"/>
    <x v="630"/>
    <m/>
  </r>
  <r>
    <x v="8"/>
    <d v="2018-03-21T00:00:00"/>
    <s v="Cr"/>
    <s v="DAIKIN AIRCONDITIONING INDIA (P) LTD"/>
    <s v="PURCHASE GST"/>
    <s v="554"/>
    <x v="631"/>
    <m/>
  </r>
  <r>
    <x v="8"/>
    <s v="28-03-2018"/>
    <s v="Cr"/>
    <s v="IRANI TRADERS"/>
    <s v="Journal"/>
    <s v="1584"/>
    <x v="632"/>
    <m/>
  </r>
  <r>
    <x v="8"/>
    <s v="31-03-2018"/>
    <s v="Cr"/>
    <s v="AGGARWAL GASES"/>
    <s v="Journal"/>
    <s v="1584"/>
    <x v="633"/>
    <m/>
  </r>
  <r>
    <x v="8"/>
    <s v="29-03-2018"/>
    <s v="Cr"/>
    <s v="HILTI INDIA PVT LTD"/>
    <s v="Journal"/>
    <s v="1594"/>
    <x v="634"/>
    <m/>
  </r>
  <r>
    <x v="9"/>
    <d v="2018-04-05T00:00:00"/>
    <s v="Cr"/>
    <s v="ALTAIR 7SEAS"/>
    <s v="PURCHASE GST"/>
    <s v="13"/>
    <x v="570"/>
    <m/>
  </r>
  <r>
    <x v="9"/>
    <d v="2018-04-01T00:00:00"/>
    <s v="Cr"/>
    <s v="PRINT LINE ENTERPRISES PVT. LTD."/>
    <s v="Journal"/>
    <s v="6"/>
    <x v="635"/>
    <m/>
  </r>
  <r>
    <x v="9"/>
    <d v="2018-04-02T00:00:00"/>
    <s v="Dr"/>
    <s v="MR. ANKUSH NIJHAWAN"/>
    <s v="GST-TAX INVOICE"/>
    <s v="KSY18190001"/>
    <x v="35"/>
    <n v="9152.5499999999993"/>
  </r>
  <r>
    <x v="9"/>
    <d v="2018-04-03T00:00:00"/>
    <s v="Dr"/>
    <s v="HITECH BUSINESS SYSTEMS PVT.LTD."/>
    <s v="GST-TAX INVOICE"/>
    <s v="KSY18190002"/>
    <x v="35"/>
    <n v="270"/>
  </r>
  <r>
    <x v="9"/>
    <d v="2018-04-03T00:00:00"/>
    <s v="Dr"/>
    <s v="MS. ASHA PATHAK"/>
    <s v="GST-TAX INVOICE"/>
    <s v="KSY18190003"/>
    <x v="35"/>
    <n v="909"/>
  </r>
  <r>
    <x v="9"/>
    <d v="2018-04-03T00:00:00"/>
    <s v="Dr"/>
    <s v="MR.BHASKAR GHOSE"/>
    <s v="GST-TAX INVOICE"/>
    <s v="KSY18190004"/>
    <x v="35"/>
    <n v="1098.9000000000001"/>
  </r>
  <r>
    <x v="9"/>
    <d v="2018-04-03T00:00:00"/>
    <s v="Cr"/>
    <s v="JAGAT AUTO SALES"/>
    <s v="Journal"/>
    <s v="9"/>
    <x v="636"/>
    <m/>
  </r>
  <r>
    <x v="9"/>
    <d v="2018-04-03T00:00:00"/>
    <s v="Cr"/>
    <s v="DAIKIN AIRCONDITIONING INDIA (P) LTD"/>
    <s v="PURCHASE GST"/>
    <s v="1"/>
    <x v="239"/>
    <m/>
  </r>
  <r>
    <x v="9"/>
    <d v="2018-04-03T00:00:00"/>
    <s v="Cr"/>
    <s v="NATIONAL STORAGE SYSTEM"/>
    <s v="PURCHASE GST"/>
    <s v="2"/>
    <x v="637"/>
    <m/>
  </r>
  <r>
    <x v="9"/>
    <d v="2018-04-03T00:00:00"/>
    <s v="Cr"/>
    <s v="NATIONAL STORAGE SYSTEM"/>
    <s v="PURCHASE GST"/>
    <s v="3"/>
    <x v="638"/>
    <m/>
  </r>
  <r>
    <x v="9"/>
    <d v="2018-04-03T00:00:00"/>
    <s v="Cr"/>
    <s v="DHURVA ASSOCIATES"/>
    <s v="PURCHASE GST"/>
    <s v="5"/>
    <x v="639"/>
    <m/>
  </r>
  <r>
    <x v="9"/>
    <d v="2018-04-04T00:00:00"/>
    <s v="Dr"/>
    <s v="Trans World Global Logistics Solutions India (P)Ltd"/>
    <s v="GST-TAX INVOICE"/>
    <s v="KSY18190005"/>
    <x v="35"/>
    <n v="2241"/>
  </r>
  <r>
    <x v="9"/>
    <d v="2018-04-04T00:00:00"/>
    <s v="Dr"/>
    <s v="HOLY ANGLES HOSPITAL"/>
    <s v="GST-TAX INVOICE"/>
    <s v="KSY18190006"/>
    <x v="35"/>
    <n v="193.5"/>
  </r>
  <r>
    <x v="9"/>
    <d v="2018-04-04T00:00:00"/>
    <s v="Dr"/>
    <s v="RFJ INTERNATIONAL"/>
    <s v="GST-TAX INVOICE"/>
    <s v="KSY18190007"/>
    <x v="35"/>
    <n v="243"/>
  </r>
  <r>
    <x v="9"/>
    <d v="2018-04-04T00:00:00"/>
    <s v="Dr"/>
    <s v="MS. SUMAN KHANNA"/>
    <s v="GST-TAX INVOICE"/>
    <s v="KSY18190008"/>
    <x v="35"/>
    <n v="450"/>
  </r>
  <r>
    <x v="9"/>
    <d v="2018-04-04T00:00:00"/>
    <s v="Dr"/>
    <s v="MR. LALIT NIRULA"/>
    <s v="GST-TAX INVOICE"/>
    <s v="KSY18190009"/>
    <x v="35"/>
    <n v="470.25"/>
  </r>
  <r>
    <x v="9"/>
    <d v="2018-04-04T00:00:00"/>
    <s v="Dr"/>
    <s v="INDUSTRIAL PAPERS CONVERTOR"/>
    <s v="GST-TAX INVOICE"/>
    <s v="KSY18190010"/>
    <x v="35"/>
    <n v="630"/>
  </r>
  <r>
    <x v="9"/>
    <d v="2018-04-05T00:00:00"/>
    <s v="Dr"/>
    <s v="EASTERN HERITAGE PRODUCT PVT. LTD"/>
    <s v="GST-TAX INVOICE"/>
    <s v="KSY18190012"/>
    <x v="35"/>
    <n v="360"/>
  </r>
  <r>
    <x v="9"/>
    <d v="2018-04-05T00:00:00"/>
    <s v="Dr"/>
    <s v="DAIKIN AIRCONDITIONING INDIA (P) LTD-DR"/>
    <s v="GST-TAX INVOICE"/>
    <s v="KSY18190013"/>
    <x v="35"/>
    <n v="2494.8000000000002"/>
  </r>
  <r>
    <x v="9"/>
    <d v="2018-04-05T00:00:00"/>
    <s v="Dr"/>
    <s v="MR VARUN MALIK"/>
    <s v="GST-TAX INVOICE"/>
    <s v="KSY18190011"/>
    <x v="35"/>
    <n v="228.81"/>
  </r>
  <r>
    <x v="9"/>
    <d v="2018-04-05T00:00:00"/>
    <s v="Dr"/>
    <s v="DAIKIN AIRCONDITIONING INDIA (P) LTD-DR"/>
    <s v="GST-TAX INVOICE"/>
    <s v="KSY18190014"/>
    <x v="35"/>
    <n v="1663.2"/>
  </r>
  <r>
    <x v="9"/>
    <d v="2018-04-05T00:00:00"/>
    <s v="Dr"/>
    <s v="DAIKIN AIRCONDITIONING INDIA (P) LTD-DR"/>
    <s v="GST-TAX INVOICE"/>
    <s v="KSY18190015"/>
    <x v="35"/>
    <n v="3118.5"/>
  </r>
  <r>
    <x v="9"/>
    <d v="2018-04-05T00:00:00"/>
    <s v="Dr"/>
    <s v="RAMJI SRINIVASAN"/>
    <s v="GST-TAX INVOICE"/>
    <s v="KSY18190016"/>
    <x v="35"/>
    <n v="66.739999999999995"/>
  </r>
  <r>
    <x v="9"/>
    <d v="2018-04-05T00:00:00"/>
    <s v="Dr"/>
    <s v="DUTT &amp; MENON"/>
    <s v="GST-TAX INVOICE"/>
    <s v="KSY18190017"/>
    <x v="35"/>
    <n v="7600.5"/>
  </r>
  <r>
    <x v="9"/>
    <d v="2018-04-05T00:00:00"/>
    <s v="Dr"/>
    <s v="CASH"/>
    <s v="GST-TAX INVOICE"/>
    <s v="KSY18190018"/>
    <x v="35"/>
    <n v="90"/>
  </r>
  <r>
    <x v="9"/>
    <d v="2018-04-05T00:00:00"/>
    <s v="Cr"/>
    <s v="UNITED INDIA INSURANCE CO. LTD."/>
    <s v="Journal"/>
    <s v="18"/>
    <x v="640"/>
    <m/>
  </r>
  <r>
    <x v="9"/>
    <d v="2018-04-05T00:00:00"/>
    <s v="Cr"/>
    <s v="DAIKIN AIRCONDITIONING INDIA (P) LTD"/>
    <s v="PURCHASE GST"/>
    <s v="11"/>
    <x v="641"/>
    <m/>
  </r>
  <r>
    <x v="9"/>
    <d v="2018-04-05T00:00:00"/>
    <s v="Cr"/>
    <s v="SNOW BREEZE ENTERPRISES"/>
    <s v="PURCHASE GST"/>
    <s v="12"/>
    <x v="625"/>
    <m/>
  </r>
  <r>
    <x v="9"/>
    <d v="2018-04-05T00:00:00"/>
    <s v="Cr"/>
    <s v="DASS REFRIGERATION"/>
    <s v="PURCHASE GST"/>
    <s v="14"/>
    <x v="642"/>
    <m/>
  </r>
  <r>
    <x v="9"/>
    <d v="2018-04-06T00:00:00"/>
    <s v="Dr"/>
    <s v="CASH"/>
    <s v="GST-TAX INVOICE"/>
    <s v="KSY18190019"/>
    <x v="35"/>
    <n v="19.079999999999998"/>
  </r>
  <r>
    <x v="9"/>
    <d v="2018-04-06T00:00:00"/>
    <s v="Dr"/>
    <s v="TECH MAHINDRA LIMITED"/>
    <s v="GST-TAX INVOICE"/>
    <s v="KSY18190020"/>
    <x v="35"/>
    <n v="21996.59"/>
  </r>
  <r>
    <x v="9"/>
    <d v="2018-04-06T00:00:00"/>
    <s v="Dr"/>
    <s v="SOMA NEW TOWNS (P) LTD."/>
    <s v="GST-TAX INVOICE"/>
    <s v="KSY18190021"/>
    <x v="35"/>
    <n v="274.5"/>
  </r>
  <r>
    <x v="9"/>
    <d v="2018-04-06T00:00:00"/>
    <s v="Dr"/>
    <s v="GLUE DESIGN PVT LTD."/>
    <s v="GST-TAX INVOICE"/>
    <s v="KSY18190022"/>
    <x v="35"/>
    <n v="297"/>
  </r>
  <r>
    <x v="9"/>
    <d v="2018-04-06T00:00:00"/>
    <s v="Dr"/>
    <s v="Embassy of Namibia"/>
    <s v="GST-TAX INVOICE"/>
    <s v="KSY18190023"/>
    <x v="35"/>
    <n v="1118.25"/>
  </r>
  <r>
    <x v="9"/>
    <d v="2018-04-06T00:00:00"/>
    <s v="Cr"/>
    <s v="DAIKIN AIRCONDITIONING INDIA (P) LTD"/>
    <s v="PURCHASE GST"/>
    <s v="15"/>
    <x v="643"/>
    <m/>
  </r>
  <r>
    <x v="9"/>
    <d v="2018-04-06T00:00:00"/>
    <s v="Cr"/>
    <s v="DAIKIN AIRCONDITIONING INDIA (P) LTD"/>
    <s v="PURCHASE GST"/>
    <s v="16"/>
    <x v="644"/>
    <m/>
  </r>
  <r>
    <x v="9"/>
    <d v="2018-04-06T00:00:00"/>
    <s v="Cr"/>
    <s v="ALTAIR 7SEAS"/>
    <s v="PURCHASE GST"/>
    <s v="18"/>
    <x v="645"/>
    <m/>
  </r>
  <r>
    <x v="9"/>
    <d v="2018-04-06T00:00:00"/>
    <s v="Cr"/>
    <s v="AIRTEL RELATIONSHIP NO-10297184"/>
    <s v="Journal"/>
    <s v="20"/>
    <x v="555"/>
    <m/>
  </r>
  <r>
    <x v="9"/>
    <d v="2018-04-06T00:00:00"/>
    <s v="Cr"/>
    <s v="AIRTEL RELATIONSHIP NO-10297177"/>
    <s v="Journal"/>
    <s v="21"/>
    <x v="11"/>
    <m/>
  </r>
  <r>
    <x v="9"/>
    <d v="2018-04-06T00:00:00"/>
    <s v="Cr"/>
    <s v="KHEM SONS"/>
    <s v="Journal"/>
    <s v="23"/>
    <x v="646"/>
    <m/>
  </r>
  <r>
    <x v="9"/>
    <d v="2018-04-07T00:00:00"/>
    <s v="Dr"/>
    <s v="CASH"/>
    <s v="GST-TAX INVOICE"/>
    <s v="KSY18190024"/>
    <x v="35"/>
    <n v="38.07"/>
  </r>
  <r>
    <x v="9"/>
    <d v="2018-04-07T00:00:00"/>
    <s v="Cr"/>
    <s v="Indian Refrigeration Co."/>
    <s v="PURCHASE GST"/>
    <s v="19"/>
    <x v="647"/>
    <m/>
  </r>
  <r>
    <x v="9"/>
    <d v="2018-04-09T00:00:00"/>
    <s v="Dr"/>
    <s v="GS &amp; COMPANY PVT LTD."/>
    <s v="GST-TAX INVOICE"/>
    <s v="KSY18190026"/>
    <x v="35"/>
    <n v="585"/>
  </r>
  <r>
    <x v="9"/>
    <d v="2018-04-09T00:00:00"/>
    <s v="Dr"/>
    <s v="Mr.Pawan Kumar"/>
    <s v="GST-TAX INVOICE"/>
    <s v="KSY18190027"/>
    <x v="35"/>
    <n v="648"/>
  </r>
  <r>
    <x v="9"/>
    <d v="2018-04-09T00:00:00"/>
    <s v="Dr"/>
    <s v="MR. MANOHAR PAMNANI"/>
    <s v="GST-TAX INVOICE"/>
    <s v="KSY18190030"/>
    <x v="35"/>
    <n v="238.5"/>
  </r>
  <r>
    <x v="9"/>
    <d v="2018-04-09T00:00:00"/>
    <s v="Dr"/>
    <s v="MR. MANOHAR PAMNANI"/>
    <s v="GST-TAX INVOICE"/>
    <s v="KSY18190031"/>
    <x v="35"/>
    <n v="166.5"/>
  </r>
  <r>
    <x v="9"/>
    <d v="2018-04-09T00:00:00"/>
    <s v="Dr"/>
    <s v="Mr. Sidharth Talwar"/>
    <s v="GST-TAX INVOICE"/>
    <s v="KSY18190032"/>
    <x v="35"/>
    <n v="724.5"/>
  </r>
  <r>
    <x v="9"/>
    <d v="2018-04-09T00:00:00"/>
    <s v="Dr"/>
    <s v="MR.MRIDULA MURGAI"/>
    <s v="GST-TAX INVOICE"/>
    <s v="KSY18190033"/>
    <x v="35"/>
    <n v="1125"/>
  </r>
  <r>
    <x v="9"/>
    <d v="2018-04-09T00:00:00"/>
    <s v="Dr"/>
    <s v="MR SHRIKANT BHASIN"/>
    <s v="GST-TAX INVOICE"/>
    <s v="KSY18190034"/>
    <x v="35"/>
    <n v="1125"/>
  </r>
  <r>
    <x v="9"/>
    <d v="2018-04-09T00:00:00"/>
    <s v="Dr"/>
    <s v="MISS. KAI SUMITOMO"/>
    <s v="GST-TAX INVOICE"/>
    <s v="KSY18190035"/>
    <x v="35"/>
    <n v="247.88"/>
  </r>
  <r>
    <x v="9"/>
    <d v="2018-04-09T00:00:00"/>
    <s v="Cr"/>
    <s v="SADHU SINGH &amp; SONS"/>
    <s v="PURCHASE GST"/>
    <s v="20"/>
    <x v="648"/>
    <m/>
  </r>
  <r>
    <x v="9"/>
    <d v="2018-04-09T00:00:00"/>
    <s v="Cr"/>
    <s v="DAIKIN AIRCONDITIONING INDIA (P) LTD"/>
    <s v="PURCHASE GST"/>
    <s v="21"/>
    <x v="649"/>
    <m/>
  </r>
  <r>
    <x v="9"/>
    <d v="2018-04-10T00:00:00"/>
    <s v="Dr"/>
    <s v="GOODYEAR INDIA LTD."/>
    <s v="GST-TAX INVOICE"/>
    <s v="KSY18190036"/>
    <x v="35"/>
    <n v="2610"/>
  </r>
  <r>
    <x v="9"/>
    <d v="2018-04-10T00:00:00"/>
    <s v="Dr"/>
    <s v="GOODYEAR INDIA LTD."/>
    <s v="GST-TAX INVOICE"/>
    <s v="KSY18190037"/>
    <x v="35"/>
    <n v="3645"/>
  </r>
  <r>
    <x v="9"/>
    <d v="2018-04-10T00:00:00"/>
    <s v="Dr"/>
    <s v="EXPRESS COLOUR SCAN PVT. LTD."/>
    <s v="GST-TAX INVOICE"/>
    <s v="KSY18190038"/>
    <x v="35"/>
    <n v="270"/>
  </r>
  <r>
    <x v="9"/>
    <d v="2018-04-10T00:00:00"/>
    <s v="Dr"/>
    <s v="NARAIN INNOVATION"/>
    <s v="GST-TAX INVOICE"/>
    <s v="KSY18190039"/>
    <x v="35"/>
    <n v="2106"/>
  </r>
  <r>
    <x v="9"/>
    <d v="2018-04-10T00:00:00"/>
    <s v="Dr"/>
    <s v="G S TRAVELS PVT LTD"/>
    <s v="GST-TAX INVOICE"/>
    <s v="KSY18190040"/>
    <x v="35"/>
    <n v="3105"/>
  </r>
  <r>
    <x v="9"/>
    <d v="2018-04-10T00:00:00"/>
    <s v="Dr"/>
    <s v="G S TRAVELS PVT LTD"/>
    <s v="GST-TAX INVOICE"/>
    <s v="KSY18190041"/>
    <x v="35"/>
    <n v="606.15"/>
  </r>
  <r>
    <x v="9"/>
    <d v="2018-04-10T00:00:00"/>
    <s v="Dr"/>
    <s v="MR. A.K. MEHRA"/>
    <s v="GST-TAX INVOICE"/>
    <s v="KSY18190042"/>
    <x v="35"/>
    <n v="18489.330000000002"/>
  </r>
  <r>
    <x v="9"/>
    <d v="2018-04-10T00:00:00"/>
    <s v="Dr"/>
    <s v="CASH"/>
    <s v="GST-TAX INVOICE"/>
    <s v="KSY18190044"/>
    <x v="35"/>
    <n v="27.55"/>
  </r>
  <r>
    <x v="9"/>
    <d v="2018-04-10T00:00:00"/>
    <s v="Dr"/>
    <s v="Embassy of USA"/>
    <s v="GST-TAX INVOICE"/>
    <s v="KSY18190045"/>
    <x v="35"/>
    <n v="7618.53"/>
  </r>
  <r>
    <x v="9"/>
    <d v="2018-04-10T00:00:00"/>
    <s v="Cr"/>
    <s v="DAIKIN AIRCONDITIONING INDIA (P) LTD"/>
    <s v="PURCHASE GST"/>
    <s v="22"/>
    <x v="650"/>
    <m/>
  </r>
  <r>
    <x v="9"/>
    <d v="2018-04-10T00:00:00"/>
    <s v="Cr"/>
    <s v="SHRI BALAJI AGENCIES"/>
    <s v="Journal"/>
    <s v="35"/>
    <x v="651"/>
    <m/>
  </r>
  <r>
    <x v="9"/>
    <d v="2018-04-10T00:00:00"/>
    <s v="Cr"/>
    <s v="DAIKIN AIRCONDITIONING INDIA (P) LTD"/>
    <s v="PURCHASE GST"/>
    <s v="24"/>
    <x v="652"/>
    <m/>
  </r>
  <r>
    <x v="9"/>
    <d v="2018-04-11T00:00:00"/>
    <s v="Cr"/>
    <s v="DAIKIN AIRCONDITIONING INDIA (P) LTD"/>
    <s v="PURCHASE GST"/>
    <s v="25"/>
    <x v="653"/>
    <m/>
  </r>
  <r>
    <x v="9"/>
    <d v="2018-04-11T00:00:00"/>
    <s v="Cr"/>
    <s v="VIShWAKARMA TOOLS &amp; HARDWARE STORE"/>
    <s v="Journal"/>
    <s v="40"/>
    <x v="654"/>
    <m/>
  </r>
  <r>
    <x v="9"/>
    <d v="2018-04-11T00:00:00"/>
    <s v="Cr"/>
    <s v="PARASMANI TUBES"/>
    <s v="PURCHASE GST"/>
    <s v="26"/>
    <x v="655"/>
    <m/>
  </r>
  <r>
    <x v="9"/>
    <d v="2018-04-11T00:00:00"/>
    <s v="Cr"/>
    <s v="ALTAIR 7SEAS"/>
    <s v="PURCHASE GST"/>
    <s v="27"/>
    <x v="656"/>
    <m/>
  </r>
  <r>
    <x v="9"/>
    <d v="2018-04-11T00:00:00"/>
    <s v="Cr"/>
    <s v="VISHNU ENGINEERS"/>
    <s v="Journal"/>
    <s v="42"/>
    <x v="657"/>
    <m/>
  </r>
  <r>
    <x v="9"/>
    <d v="2018-04-11T00:00:00"/>
    <s v="Cr"/>
    <s v="DASS REFRIGERATION"/>
    <s v="PURCHASE GST"/>
    <s v="28"/>
    <x v="658"/>
    <m/>
  </r>
  <r>
    <x v="9"/>
    <d v="2018-04-12T00:00:00"/>
    <s v="Dr"/>
    <s v="The All India Anglo Indian Education Institution"/>
    <s v="GST-TAX INVOICE"/>
    <s v="KSY18190046"/>
    <x v="35"/>
    <n v="15139.8"/>
  </r>
  <r>
    <x v="9"/>
    <d v="2018-04-12T00:00:00"/>
    <s v="Dr"/>
    <s v="MR. ANKUSH NIJHAWAN"/>
    <s v="GST-TAX INVOICE"/>
    <s v="KSY18190048"/>
    <x v="35"/>
    <n v="631.79999999999995"/>
  </r>
  <r>
    <x v="9"/>
    <d v="2018-04-12T00:00:00"/>
    <s v="Dr"/>
    <s v="ADITYA VIKRAM DHIRANI"/>
    <s v="GST-TAX INVOICE"/>
    <s v="KSY18190050"/>
    <x v="35"/>
    <n v="3150"/>
  </r>
  <r>
    <x v="9"/>
    <d v="2018-04-12T00:00:00"/>
    <s v="Cr"/>
    <s v="KARANS ELECTRONICS &amp; ELECTRICALS"/>
    <s v="PURCHASE GST"/>
    <s v="32"/>
    <x v="659"/>
    <m/>
  </r>
  <r>
    <x v="9"/>
    <d v="2018-04-12T00:00:00"/>
    <s v="Cr"/>
    <s v="DAIKIN AIRCONDITIONING INDIA (P) LTD"/>
    <s v="PURCHASE GST"/>
    <s v="33"/>
    <x v="660"/>
    <m/>
  </r>
  <r>
    <x v="9"/>
    <d v="2018-04-12T00:00:00"/>
    <s v="Cr"/>
    <s v="Indian Refrigeration Co."/>
    <s v="PURCHASE GST"/>
    <s v="34"/>
    <x v="661"/>
    <m/>
  </r>
  <r>
    <x v="9"/>
    <d v="2018-04-12T00:00:00"/>
    <s v="Cr"/>
    <s v="ANAND TYRES"/>
    <s v="Journal"/>
    <s v="48"/>
    <x v="662"/>
    <m/>
  </r>
  <r>
    <x v="9"/>
    <d v="2018-04-12T00:00:00"/>
    <s v="Cr"/>
    <s v="ADVANCE AIRCOOL"/>
    <s v="PURCHASE GST"/>
    <s v="35"/>
    <x v="663"/>
    <m/>
  </r>
  <r>
    <x v="9"/>
    <d v="2018-04-13T00:00:00"/>
    <s v="Dr"/>
    <s v="The All India Anglo Indian Education Institution"/>
    <s v="GST-TAX INVOICE"/>
    <s v="KSY18190051"/>
    <x v="35"/>
    <n v="257.02999999999997"/>
  </r>
  <r>
    <x v="9"/>
    <d v="2018-04-13T00:00:00"/>
    <s v="Dr"/>
    <s v="SEASKY  SHIPPING INDIA PVT. LTD"/>
    <s v="GST-TAX INVOICE"/>
    <s v="KSY18190052"/>
    <x v="35"/>
    <n v="2434.5"/>
  </r>
  <r>
    <x v="9"/>
    <d v="2018-04-13T00:00:00"/>
    <s v="Dr"/>
    <s v="INFOMERICS VALUATION &amp; RATING PVT.LTD."/>
    <s v="GST-TAX INVOICE"/>
    <s v="KSY18190054"/>
    <x v="35"/>
    <n v="261"/>
  </r>
  <r>
    <x v="9"/>
    <d v="2018-04-13T00:00:00"/>
    <s v="Dr"/>
    <s v="RT FACT"/>
    <s v="GST-TAX INVOICE"/>
    <s v="KSY18190055"/>
    <x v="35"/>
    <n v="3773.44"/>
  </r>
  <r>
    <x v="9"/>
    <d v="2018-04-13T00:00:00"/>
    <s v="Dr"/>
    <s v="MR. DINESH CHOPRA"/>
    <s v="GST-TAX INVOICE"/>
    <s v="KSY18190056"/>
    <x v="35"/>
    <n v="910"/>
  </r>
  <r>
    <x v="9"/>
    <d v="2018-04-13T00:00:00"/>
    <s v="Dr"/>
    <s v="SMN ASSOCIATES - DR"/>
    <s v="GST-TAX INVOICE"/>
    <s v="KSY18190057"/>
    <x v="35"/>
    <n v="432"/>
  </r>
  <r>
    <x v="9"/>
    <d v="2018-04-13T00:00:00"/>
    <s v="Dr"/>
    <s v="The All India Anglo Indian Education Institution"/>
    <s v="GST-TAX INVOICE"/>
    <s v="KSY18190058"/>
    <x v="35"/>
    <n v="518.4"/>
  </r>
  <r>
    <x v="9"/>
    <d v="2018-04-13T00:00:00"/>
    <s v="Dr"/>
    <s v="MS. SUMAN KHANNA"/>
    <s v="GST-TAX INVOICE"/>
    <s v="KSY18190059"/>
    <x v="35"/>
    <n v="225"/>
  </r>
  <r>
    <x v="9"/>
    <d v="2018-04-13T00:00:00"/>
    <s v="Dr"/>
    <s v="ITDC"/>
    <s v="GST-TAX INVOICE"/>
    <s v="KSY18190060"/>
    <x v="35"/>
    <n v="459"/>
  </r>
  <r>
    <x v="9"/>
    <d v="2018-04-13T00:00:00"/>
    <s v="Dr"/>
    <s v="JHAKAR ESTATES &amp; INVESTMENT PVT LTD"/>
    <s v="GST-TAX INVOICE"/>
    <s v="KSY18190061"/>
    <x v="35"/>
    <n v="450"/>
  </r>
  <r>
    <x v="9"/>
    <d v="2018-04-13T00:00:00"/>
    <s v="Dr"/>
    <s v="MR. ATUL NIGAM"/>
    <s v="GST-TAX INVOICE"/>
    <s v="KSY18190062"/>
    <x v="35"/>
    <n v="823.5"/>
  </r>
  <r>
    <x v="9"/>
    <d v="2018-04-13T00:00:00"/>
    <s v="Dr"/>
    <s v="PREM NATH DIESELS PVT LTD"/>
    <s v="GST-TAX INVOICE"/>
    <s v="KSY18190063"/>
    <x v="35"/>
    <n v="270"/>
  </r>
  <r>
    <x v="9"/>
    <d v="2018-04-13T00:00:00"/>
    <s v="Dr"/>
    <s v="The All India Anglo Indian Education Institution"/>
    <s v="GST-TAX INVOICE"/>
    <s v="KSY18190064"/>
    <x v="35"/>
    <n v="326.36"/>
  </r>
  <r>
    <x v="9"/>
    <d v="2018-04-13T00:00:00"/>
    <s v="Dr"/>
    <s v="K K SHARMA"/>
    <s v="GST-TAX INVOICE"/>
    <s v="KSY18190065"/>
    <x v="35"/>
    <n v="270"/>
  </r>
  <r>
    <x v="9"/>
    <d v="2018-04-13T00:00:00"/>
    <s v="Cr"/>
    <s v="DASS REFRIGERATION"/>
    <s v="PURCHASE GST"/>
    <s v="36"/>
    <x v="664"/>
    <m/>
  </r>
  <r>
    <x v="9"/>
    <d v="2018-04-13T00:00:00"/>
    <s v="Cr"/>
    <s v="DASS REFRIGERATION"/>
    <s v="PURCHASE GST"/>
    <s v="37"/>
    <x v="51"/>
    <m/>
  </r>
  <r>
    <x v="9"/>
    <d v="2018-04-13T00:00:00"/>
    <s v="Cr"/>
    <s v="TANEJA PAINTS &amp; HARDWARE STORE"/>
    <s v="Journal"/>
    <s v="58"/>
    <x v="665"/>
    <m/>
  </r>
  <r>
    <x v="9"/>
    <d v="2018-04-14T00:00:00"/>
    <s v="Dr"/>
    <s v="ATMA RAM PROPERTIES PVT LTD"/>
    <s v="GST-TAX INVOICE"/>
    <s v="KSY18190067"/>
    <x v="35"/>
    <n v="1816.2"/>
  </r>
  <r>
    <x v="9"/>
    <d v="2018-04-14T00:00:00"/>
    <s v="Dr"/>
    <s v="MR MATPUR  SINGH"/>
    <s v="GST-TAX INVOICE"/>
    <s v="KSY18190068"/>
    <x v="35"/>
    <n v="2021.22"/>
  </r>
  <r>
    <x v="9"/>
    <d v="2018-04-14T00:00:00"/>
    <s v="Cr"/>
    <s v="DAIKIN AIRCONDITIONING INDIA (P) LTD"/>
    <s v="PURCHASE GST"/>
    <s v="38"/>
    <x v="666"/>
    <m/>
  </r>
  <r>
    <x v="9"/>
    <d v="2018-04-14T00:00:00"/>
    <s v="Cr"/>
    <s v="ALTAIR 7SEAS"/>
    <s v="PURCHASE GST"/>
    <s v="39"/>
    <x v="667"/>
    <m/>
  </r>
  <r>
    <x v="9"/>
    <d v="2018-04-14T00:00:00"/>
    <s v="Cr"/>
    <s v="SPHERE EQUIPMENTS PVT LTD."/>
    <s v="PURCHASE GST"/>
    <s v="40"/>
    <x v="668"/>
    <m/>
  </r>
  <r>
    <x v="9"/>
    <d v="2018-04-16T00:00:00"/>
    <s v="Dr"/>
    <s v="RAVI ENTERPRISES"/>
    <s v="GST-TAX INVOICE"/>
    <s v="KSY18190070"/>
    <x v="35"/>
    <n v="2844"/>
  </r>
  <r>
    <x v="9"/>
    <d v="2018-04-16T00:00:00"/>
    <s v="Dr"/>
    <s v="DAYAL  OPTICALS INDIA PVT LTD"/>
    <s v="GST-TAX INVOICE"/>
    <s v="KSY18190072"/>
    <x v="35"/>
    <n v="1458"/>
  </r>
  <r>
    <x v="9"/>
    <d v="2018-04-16T00:00:00"/>
    <s v="Dr"/>
    <s v="GUPTA &amp; GUPTA  PVT LTD"/>
    <s v="GST-TAX INVOICE"/>
    <s v="KSY18190073"/>
    <x v="35"/>
    <n v="3402"/>
  </r>
  <r>
    <x v="9"/>
    <d v="2018-04-16T00:00:00"/>
    <s v="Dr"/>
    <s v="RAKYAN'S FINE JEWELLERY (A UNIT OF VARUN JEMS)"/>
    <s v="GST-TAX INVOICE"/>
    <s v="KSY18190074"/>
    <x v="35"/>
    <n v="1123.6500000000001"/>
  </r>
  <r>
    <x v="9"/>
    <d v="2018-04-16T00:00:00"/>
    <s v="Dr"/>
    <s v="ASHISH &amp; COMPANY"/>
    <s v="GST-TAX INVOICE"/>
    <s v="KSY18190075"/>
    <x v="35"/>
    <n v="693"/>
  </r>
  <r>
    <x v="9"/>
    <d v="2018-04-16T00:00:00"/>
    <s v="Cr"/>
    <s v="MAESTRO GLOBAL PRODUCTS"/>
    <s v="PURCHASE GST"/>
    <s v="42"/>
    <x v="271"/>
    <m/>
  </r>
  <r>
    <x v="9"/>
    <d v="2018-04-16T00:00:00"/>
    <s v="Cr"/>
    <s v="VIShWAKARMA TOOLS &amp; HARDWARE STORE"/>
    <s v="Journal"/>
    <s v="68"/>
    <x v="669"/>
    <m/>
  </r>
  <r>
    <x v="9"/>
    <d v="2018-04-17T00:00:00"/>
    <s v="Dr"/>
    <s v="APOLLO TYRES LTD."/>
    <s v="GST-TAX INVOICE"/>
    <s v="KSY18190077"/>
    <x v="35"/>
    <n v="14246.64"/>
  </r>
  <r>
    <x v="9"/>
    <d v="2018-04-17T00:00:00"/>
    <s v="Cr"/>
    <s v="INDERSONS"/>
    <s v="PURCHASE GST"/>
    <s v="43"/>
    <x v="670"/>
    <m/>
  </r>
  <r>
    <x v="9"/>
    <d v="2018-04-17T00:00:00"/>
    <s v="Cr"/>
    <s v="DAIKIN AIRCONDITIONING INDIA (P) LTD"/>
    <s v="PURCHASE GST"/>
    <s v="44"/>
    <x v="671"/>
    <m/>
  </r>
  <r>
    <x v="9"/>
    <d v="2018-04-17T00:00:00"/>
    <s v="Cr"/>
    <s v="DAIKIN AIRCONDITIONING INDIA (P) LTD"/>
    <s v="PURCHASE GST"/>
    <s v="45"/>
    <x v="672"/>
    <m/>
  </r>
  <r>
    <x v="9"/>
    <d v="2018-04-17T00:00:00"/>
    <s v="Cr"/>
    <s v="DAIKIN AIRCONDITIONING INDIA (P) LTD"/>
    <s v="PURCHASE GST"/>
    <s v="46"/>
    <x v="673"/>
    <m/>
  </r>
  <r>
    <x v="9"/>
    <d v="2018-04-17T00:00:00"/>
    <s v="Cr"/>
    <s v="ALTAIR 7SEAS"/>
    <s v="PURCHASE GST"/>
    <s v="47"/>
    <x v="447"/>
    <m/>
  </r>
  <r>
    <x v="9"/>
    <d v="2018-04-17T00:00:00"/>
    <s v="Cr"/>
    <s v="Idea Cellular Ltd - Cr ST. NO. TELEPHONE/DELHI/12/I"/>
    <s v="Journal"/>
    <s v="71"/>
    <x v="674"/>
    <m/>
  </r>
  <r>
    <x v="9"/>
    <d v="2018-04-17T00:00:00"/>
    <s v="Cr"/>
    <s v="DAIKIN AIRCONDITIONING INDIA (P) LTD"/>
    <s v="PURCHASE GST"/>
    <s v="48"/>
    <x v="675"/>
    <m/>
  </r>
  <r>
    <x v="9"/>
    <d v="2018-04-17T00:00:00"/>
    <s v="Cr"/>
    <s v="DASS REFRIGERATION"/>
    <s v="PURCHASE GST"/>
    <s v="49"/>
    <x v="676"/>
    <m/>
  </r>
  <r>
    <x v="9"/>
    <s v="17-04-2018"/>
    <s v="Cr"/>
    <s v="IRANI TRADERS"/>
    <s v="Journal"/>
    <s v="1584"/>
    <x v="677"/>
    <m/>
  </r>
  <r>
    <x v="9"/>
    <d v="2018-04-18T00:00:00"/>
    <s v="Dr"/>
    <s v="DAIKIN AIRCONDITIONING INDIA (P) LTD-DR"/>
    <s v="GST-TAX INVOICE"/>
    <s v="KSY18190078"/>
    <x v="35"/>
    <n v="3304.8"/>
  </r>
  <r>
    <x v="9"/>
    <d v="2018-04-18T00:00:00"/>
    <s v="Cr"/>
    <s v="STAR LINK COMMUNICATION PVT. LTD."/>
    <s v="Journal"/>
    <s v="74"/>
    <x v="678"/>
    <m/>
  </r>
  <r>
    <x v="9"/>
    <d v="2018-04-18T00:00:00"/>
    <s v="Cr"/>
    <s v="DAIKIN AIRCONDITIONING INDIA (P) LTD"/>
    <s v="PURCHASE GST"/>
    <s v="50"/>
    <x v="120"/>
    <m/>
  </r>
  <r>
    <x v="9"/>
    <d v="2018-04-18T00:00:00"/>
    <s v="Cr"/>
    <s v="MAHARAJA REFRIGERATION"/>
    <s v="PURCHASE GST"/>
    <s v="51"/>
    <x v="679"/>
    <m/>
  </r>
  <r>
    <x v="9"/>
    <d v="2018-04-18T00:00:00"/>
    <s v="Cr"/>
    <s v="DAIKIN AIRCONDITIONING INDIA (P) LTD"/>
    <s v="PURCHASE GST"/>
    <s v="52"/>
    <x v="680"/>
    <m/>
  </r>
  <r>
    <x v="9"/>
    <d v="2018-04-18T00:00:00"/>
    <s v="Cr"/>
    <s v="CYPRUS COMPUTERS"/>
    <s v="Journal"/>
    <s v="75"/>
    <x v="681"/>
    <m/>
  </r>
  <r>
    <x v="9"/>
    <d v="2018-04-19T00:00:00"/>
    <s v="Dr"/>
    <s v="FIYA INTERNATIONAL"/>
    <s v="GST-TAX INVOICE"/>
    <s v="KSY18190080"/>
    <x v="35"/>
    <n v="14273.42"/>
  </r>
  <r>
    <x v="9"/>
    <d v="2018-04-19T00:00:00"/>
    <s v="Dr"/>
    <s v="BHALLA FARM HOUSE"/>
    <s v="GST-TAX INVOICE"/>
    <s v="KSY18190082"/>
    <x v="35"/>
    <n v="3730.5"/>
  </r>
  <r>
    <x v="9"/>
    <d v="2018-04-19T00:00:00"/>
    <s v="Dr"/>
    <s v="STEPSROVE"/>
    <s v="GST-TAX INVOICE"/>
    <s v="KSY18190081"/>
    <x v="35"/>
    <n v="1723.86"/>
  </r>
  <r>
    <x v="9"/>
    <d v="2018-04-19T00:00:00"/>
    <s v="Cr"/>
    <s v="KALRA AUTO SPARES"/>
    <s v="Journal"/>
    <s v="78"/>
    <x v="682"/>
    <m/>
  </r>
  <r>
    <x v="9"/>
    <d v="2018-04-19T00:00:00"/>
    <s v="Cr"/>
    <s v="SADHU SINGH &amp; SONS"/>
    <s v="PURCHASE GST"/>
    <s v="54"/>
    <x v="683"/>
    <m/>
  </r>
  <r>
    <x v="9"/>
    <d v="2018-04-19T00:00:00"/>
    <s v="Cr"/>
    <s v="DHURVA ASSOCIATES"/>
    <s v="PURCHASE GST"/>
    <s v="56"/>
    <x v="684"/>
    <m/>
  </r>
  <r>
    <x v="9"/>
    <d v="2018-04-20T00:00:00"/>
    <s v="Dr"/>
    <s v="GUPTA &amp; GUPTA  PVT LTD"/>
    <s v="GST-TAX INVOICE"/>
    <s v="KSY18190084"/>
    <x v="35"/>
    <n v="283.5"/>
  </r>
  <r>
    <x v="9"/>
    <d v="2018-04-20T00:00:00"/>
    <s v="Dr"/>
    <s v="ON TIME  INTERNATIONAL LOGISTICS PVT"/>
    <s v="GST-TAX INVOICE"/>
    <s v="KSY18190083"/>
    <x v="35"/>
    <n v="270"/>
  </r>
  <r>
    <x v="9"/>
    <d v="2018-04-20T00:00:00"/>
    <s v="Dr"/>
    <s v="EQX ANALYTICS PRIVATE LIMITED_x000d_&#10;_x000d_&#10;"/>
    <s v="GST-TAX INVOICE"/>
    <s v="KSY18190085"/>
    <x v="35"/>
    <n v="252"/>
  </r>
  <r>
    <x v="9"/>
    <d v="2018-04-20T00:00:00"/>
    <s v="Dr"/>
    <s v="R S ANAND"/>
    <s v="GST-TAX INVOICE"/>
    <s v="KSY18190087"/>
    <x v="35"/>
    <n v="1080"/>
  </r>
  <r>
    <x v="9"/>
    <d v="2018-04-20T00:00:00"/>
    <s v="Dr"/>
    <s v="AMYRA FASHIONS PVT. LTD."/>
    <s v="GST-TAX INVOICE"/>
    <s v="KSY18190086"/>
    <x v="35"/>
    <n v="1849.58"/>
  </r>
  <r>
    <x v="9"/>
    <d v="2018-04-20T00:00:00"/>
    <s v="Dr"/>
    <s v="DUTT &amp; MENON"/>
    <s v="GST-TAX INVOICE"/>
    <s v="KSY18190089"/>
    <x v="35"/>
    <n v="810"/>
  </r>
  <r>
    <x v="9"/>
    <d v="2018-04-20T00:00:00"/>
    <s v="Dr"/>
    <s v="S.A.L. CINEMAS PRIVATE LIMITED"/>
    <s v="GST-TAX INVOICE"/>
    <s v="KSY18190088"/>
    <x v="35"/>
    <n v="262.5"/>
  </r>
  <r>
    <x v="9"/>
    <d v="2018-04-20T00:00:00"/>
    <s v="Cr"/>
    <s v="SPHERE EQUIPMENTS PVT LTD."/>
    <s v="PURCHASE GST"/>
    <s v="57"/>
    <x v="685"/>
    <m/>
  </r>
  <r>
    <x v="9"/>
    <d v="2018-04-20T00:00:00"/>
    <s v="Cr"/>
    <s v="DAIKIN AIRCONDITIONING INDIA (P) LTD"/>
    <s v="PURCHASE GST"/>
    <s v="58"/>
    <x v="10"/>
    <m/>
  </r>
  <r>
    <x v="9"/>
    <d v="2018-04-20T00:00:00"/>
    <s v="Cr"/>
    <s v="TULSI MOTORS"/>
    <s v="PURCHASE GST"/>
    <s v="59"/>
    <x v="556"/>
    <m/>
  </r>
  <r>
    <x v="9"/>
    <d v="2018-04-20T00:00:00"/>
    <s v="Cr"/>
    <s v="DAIKIN AIRCONDITIONING INDIA (P) LTD"/>
    <s v="PURCHASE GST"/>
    <s v="60"/>
    <x v="686"/>
    <m/>
  </r>
  <r>
    <x v="9"/>
    <d v="2018-04-21T00:00:00"/>
    <s v="Dr"/>
    <s v="DEEPAK KOHLI"/>
    <s v="GST-TAX INVOICE"/>
    <s v="KSY18190090"/>
    <x v="35"/>
    <n v="7875"/>
  </r>
  <r>
    <x v="9"/>
    <d v="2018-04-21T00:00:00"/>
    <s v="Dr"/>
    <s v="MR. ANAND PATHAK"/>
    <s v="GST-TAX INVOICE"/>
    <s v="KSY18190092"/>
    <x v="35"/>
    <n v="4819.5"/>
  </r>
  <r>
    <x v="9"/>
    <d v="2018-04-21T00:00:00"/>
    <s v="Dr"/>
    <s v="MS.SUDHA GUPTA"/>
    <s v="GST-TAX INVOICE"/>
    <s v="KSY18190093"/>
    <x v="35"/>
    <n v="228.78"/>
  </r>
  <r>
    <x v="9"/>
    <d v="2018-04-21T00:00:00"/>
    <s v="Dr"/>
    <s v="TRIPLEX INDIA PVT. LTD."/>
    <s v="GST-TAX INVOICE"/>
    <s v="KSY18190094"/>
    <x v="35"/>
    <n v="409.5"/>
  </r>
  <r>
    <x v="9"/>
    <d v="2018-04-21T00:00:00"/>
    <s v="Dr"/>
    <s v="MS. RUCHI KOHLI"/>
    <s v="GST-TAX INVOICE"/>
    <s v="KSY18190091"/>
    <x v="35"/>
    <n v="7875"/>
  </r>
  <r>
    <x v="9"/>
    <d v="2018-04-21T00:00:00"/>
    <s v="Dr"/>
    <s v="DAIKIN AIRCONDITIONING INDIA (P) LTD-DR"/>
    <s v="GST-TAX INVOICE"/>
    <s v="KSY18190097"/>
    <x v="35"/>
    <n v="499.68"/>
  </r>
  <r>
    <x v="9"/>
    <d v="2018-04-21T00:00:00"/>
    <s v="Cr"/>
    <s v="NATIONAL STORAGE SYSTEM"/>
    <s v="PURCHASE GST"/>
    <s v="61"/>
    <x v="687"/>
    <m/>
  </r>
  <r>
    <x v="9"/>
    <d v="2018-04-21T00:00:00"/>
    <s v="Cr"/>
    <s v="PRINT LINE ENTERPRISES PVT. LTD."/>
    <s v="Journal"/>
    <s v="83"/>
    <x v="688"/>
    <m/>
  </r>
  <r>
    <x v="9"/>
    <d v="2018-04-21T00:00:00"/>
    <s v="Cr"/>
    <s v="SNOWCOOL INDIA"/>
    <s v="Journal"/>
    <s v="86"/>
    <x v="689"/>
    <m/>
  </r>
  <r>
    <x v="9"/>
    <d v="2018-04-21T00:00:00"/>
    <s v="Cr"/>
    <s v="AIRTEL MOBILE NO. 9971044667"/>
    <s v="Journal"/>
    <s v="87"/>
    <x v="513"/>
    <m/>
  </r>
  <r>
    <x v="9"/>
    <d v="2018-04-23T00:00:00"/>
    <s v="Dr"/>
    <s v="DAIKIN AIRCONDITIONING INDIA (P) LTD-DR"/>
    <s v="GST-TAX INVOICE"/>
    <s v="KSY18190096"/>
    <x v="35"/>
    <n v="2556.9"/>
  </r>
  <r>
    <x v="9"/>
    <d v="2018-04-23T00:00:00"/>
    <s v="Dr"/>
    <s v="TALENT ADVISORY SERVICES (P) LTD."/>
    <s v="GST-TAX INVOICE"/>
    <s v="KSY18190098"/>
    <x v="35"/>
    <n v="292.5"/>
  </r>
  <r>
    <x v="9"/>
    <d v="2018-04-23T00:00:00"/>
    <s v="Dr"/>
    <s v="HT LEARNING CENTRES LTD."/>
    <s v="GST-TAX INVOICE"/>
    <s v="KSY18190102"/>
    <x v="35"/>
    <n v="10498.5"/>
  </r>
  <r>
    <x v="9"/>
    <d v="2018-04-23T00:00:00"/>
    <s v="Dr"/>
    <s v="PREM NATH DIESELS PVT LTD"/>
    <s v="GST-TAX INVOICE"/>
    <s v="KSY18190100"/>
    <x v="35"/>
    <n v="1627.5"/>
  </r>
  <r>
    <x v="9"/>
    <d v="2018-04-23T00:00:00"/>
    <s v="Cr"/>
    <s v="PLUS CHEM PVT. LTD"/>
    <s v="PURCHASE GST"/>
    <s v="62"/>
    <x v="326"/>
    <m/>
  </r>
  <r>
    <x v="9"/>
    <d v="2018-04-23T00:00:00"/>
    <s v="Cr"/>
    <s v="NATIONAL STORAGE SYSTEM"/>
    <s v="PURCHASE GST"/>
    <s v="63"/>
    <x v="690"/>
    <m/>
  </r>
  <r>
    <x v="9"/>
    <d v="2018-04-23T00:00:00"/>
    <s v="Cr"/>
    <s v="Indian Refrigeration Co."/>
    <s v="PURCHASE GST"/>
    <s v="64"/>
    <x v="691"/>
    <m/>
  </r>
  <r>
    <x v="9"/>
    <d v="2018-04-23T00:00:00"/>
    <s v="Cr"/>
    <s v="DAIKIN AIRCONDITIONING INDIA (P) LTD"/>
    <s v="PURCHASE GST"/>
    <s v="65"/>
    <x v="162"/>
    <m/>
  </r>
  <r>
    <x v="9"/>
    <d v="2018-04-23T00:00:00"/>
    <s v="Cr"/>
    <s v="DAIKIN AIRCONDITIONING INDIA (P) LTD"/>
    <s v="PURCHASE GST"/>
    <s v="66"/>
    <x v="692"/>
    <m/>
  </r>
  <r>
    <x v="9"/>
    <d v="2018-04-23T00:00:00"/>
    <s v="Cr"/>
    <s v="DAIKIN AIRCONDITIONING INDIA (P) LTD"/>
    <s v="PURCHASE GST"/>
    <s v="67"/>
    <x v="693"/>
    <m/>
  </r>
  <r>
    <x v="9"/>
    <d v="2018-04-23T00:00:00"/>
    <s v="Cr"/>
    <s v="DAIKIN AIRCONDITIONING INDIA (P) LTD"/>
    <s v="PURCHASE GST"/>
    <s v="68"/>
    <x v="694"/>
    <m/>
  </r>
  <r>
    <x v="9"/>
    <d v="2018-04-23T00:00:00"/>
    <s v="Cr"/>
    <s v="DAIKIN AIRCONDITIONING INDIA (P) LTD"/>
    <s v="PURCHASE GST"/>
    <s v="69"/>
    <x v="695"/>
    <m/>
  </r>
  <r>
    <x v="9"/>
    <d v="2018-04-23T00:00:00"/>
    <s v="Cr"/>
    <s v="DAIKIN AIRCONDITIONING INDIA (P) LTD"/>
    <s v="PURCHASE GST"/>
    <s v="70"/>
    <x v="696"/>
    <m/>
  </r>
  <r>
    <x v="9"/>
    <d v="2018-04-23T00:00:00"/>
    <s v="Cr"/>
    <s v="DAIKIN AIRCONDITIONING INDIA (P) LTD"/>
    <s v="PURCHASE GST"/>
    <s v="71"/>
    <x v="697"/>
    <m/>
  </r>
  <r>
    <x v="9"/>
    <d v="2018-04-24T00:00:00"/>
    <s v="Dr"/>
    <s v="MR ROHIT GURTU"/>
    <s v="GST-TAX INVOICE"/>
    <s v="KSY18190104"/>
    <x v="35"/>
    <n v="180"/>
  </r>
  <r>
    <x v="9"/>
    <d v="2018-04-24T00:00:00"/>
    <s v="Dr"/>
    <s v="MR. RADHEY SHYAM RATTAN LAL"/>
    <s v="GST-TAX INVOICE"/>
    <s v="KSY18190105"/>
    <x v="35"/>
    <n v="1071"/>
  </r>
  <r>
    <x v="9"/>
    <d v="2018-04-24T00:00:00"/>
    <s v="Dr"/>
    <s v="TRADEX INDIA CORPORATION PVT.LTD."/>
    <s v="GST-TAX INVOICE"/>
    <s v="KSY18190106"/>
    <x v="35"/>
    <n v="2218.5"/>
  </r>
  <r>
    <x v="9"/>
    <d v="2018-04-24T00:00:00"/>
    <s v="Dr"/>
    <s v="MR. SANJEEV BHATNAGAR"/>
    <s v="GST-TAX INVOICE"/>
    <s v="KSY18190107"/>
    <x v="35"/>
    <n v="450"/>
  </r>
  <r>
    <x v="9"/>
    <d v="2018-04-24T00:00:00"/>
    <s v="Dr"/>
    <s v="MR. LALIT NIRULA"/>
    <s v="GST-TAX INVOICE"/>
    <s v="KSY18190103"/>
    <x v="35"/>
    <n v="126"/>
  </r>
  <r>
    <x v="9"/>
    <d v="2018-04-25T00:00:00"/>
    <s v="Dr"/>
    <s v="MR. V.P. SINGH&quot;"/>
    <s v="GST-TAX INVOICE"/>
    <s v="KSY18190108"/>
    <x v="35"/>
    <n v="7654.82"/>
  </r>
  <r>
    <x v="9"/>
    <d v="2018-04-25T00:00:00"/>
    <s v="Dr"/>
    <s v="MSD SECURITY (P) LTD."/>
    <s v="GST-TAX INVOICE"/>
    <s v="KSY18190110"/>
    <x v="35"/>
    <n v="423"/>
  </r>
  <r>
    <x v="9"/>
    <d v="2018-04-25T00:00:00"/>
    <s v="Dr"/>
    <s v="INCENT TOURS PVT. LTD."/>
    <s v="GST-TAX INVOICE"/>
    <s v="KSY18190112"/>
    <x v="35"/>
    <n v="1845"/>
  </r>
  <r>
    <x v="9"/>
    <d v="2018-04-25T00:00:00"/>
    <s v="Dr"/>
    <s v="MR. RAJIV NARAIN"/>
    <s v="GST-TAX INVOICE"/>
    <s v="KSY18190114"/>
    <x v="35"/>
    <n v="1782"/>
  </r>
  <r>
    <x v="9"/>
    <d v="2018-04-25T00:00:00"/>
    <s v="Dr"/>
    <s v="MR. ANUP PAL"/>
    <s v="GST-TAX INVOICE"/>
    <s v="KSY18190109"/>
    <x v="35"/>
    <n v="7263.2"/>
  </r>
  <r>
    <x v="9"/>
    <d v="2018-04-25T00:00:00"/>
    <s v="Dr"/>
    <s v="DUTT &amp; MENON"/>
    <s v="GST-TAX INVOICE"/>
    <s v="KSY18190113"/>
    <x v="35"/>
    <n v="14448.44"/>
  </r>
  <r>
    <x v="9"/>
    <d v="2018-04-25T00:00:00"/>
    <s v="Cr"/>
    <s v="EXECUTIVE ENGINEER'"/>
    <s v="Credit Note - GST"/>
    <s v="1"/>
    <x v="35"/>
    <n v="-14760"/>
  </r>
  <r>
    <x v="9"/>
    <d v="2018-04-25T00:00:00"/>
    <s v="Cr"/>
    <s v="DAIKIN AIRCONDITIONING INDIA (P) LTD"/>
    <s v="PURCHASE GST"/>
    <s v="74"/>
    <x v="698"/>
    <m/>
  </r>
  <r>
    <x v="9"/>
    <d v="2018-04-25T00:00:00"/>
    <s v="Cr"/>
    <s v="DAIKIN AIRCONDITIONING INDIA (P) LTD"/>
    <s v="PURCHASE GST"/>
    <s v="75"/>
    <x v="699"/>
    <m/>
  </r>
  <r>
    <x v="9"/>
    <d v="2018-04-25T00:00:00"/>
    <s v="Cr"/>
    <s v="DAIKIN AIRCONDITIONING INDIA (P) LTD"/>
    <s v="PURCHASE GST"/>
    <s v="76"/>
    <x v="699"/>
    <m/>
  </r>
  <r>
    <x v="9"/>
    <d v="2018-04-25T00:00:00"/>
    <s v="Cr"/>
    <s v="DAIKIN AIRCONDITIONING INDIA (P) LTD"/>
    <s v="PURCHASE GST"/>
    <s v="77"/>
    <x v="700"/>
    <m/>
  </r>
  <r>
    <x v="9"/>
    <d v="2018-04-25T00:00:00"/>
    <s v="Cr"/>
    <s v="ALTAIR 7SEAS"/>
    <s v="PURCHASE GST"/>
    <s v="79"/>
    <x v="667"/>
    <m/>
  </r>
  <r>
    <x v="9"/>
    <d v="2018-04-25T00:00:00"/>
    <s v="Cr"/>
    <s v="Ranjit Trading Co."/>
    <s v="PURCHASE GST"/>
    <s v="80"/>
    <x v="436"/>
    <m/>
  </r>
  <r>
    <x v="9"/>
    <d v="2018-04-26T00:00:00"/>
    <s v="Cr"/>
    <s v="DAIKIN AIRCONDITIONING INDIA (P) LTD"/>
    <s v="PURCHASE GST"/>
    <s v="81"/>
    <x v="701"/>
    <m/>
  </r>
  <r>
    <x v="9"/>
    <d v="2018-04-26T00:00:00"/>
    <s v="Cr"/>
    <s v="DAIKIN AIRCONDITIONING INDIA (P) LTD"/>
    <s v="PURCHASE GST"/>
    <s v="82"/>
    <x v="702"/>
    <m/>
  </r>
  <r>
    <x v="9"/>
    <d v="2018-04-27T00:00:00"/>
    <s v="Dr"/>
    <s v="SEASKY  SHIPPING INDIA PVT. LTD"/>
    <s v="GST-TAX INVOICE"/>
    <s v="KSY18190117"/>
    <x v="35"/>
    <n v="9428.16"/>
  </r>
  <r>
    <x v="9"/>
    <d v="2018-04-27T00:00:00"/>
    <s v="Dr"/>
    <s v="Mr. Sidharth Talwar"/>
    <s v="GST-TAX INVOICE"/>
    <s v="KSY18190120"/>
    <x v="35"/>
    <n v="360"/>
  </r>
  <r>
    <x v="9"/>
    <d v="2018-04-27T00:00:00"/>
    <s v="Dr"/>
    <s v="NIGHTINGALE FARMS PVT. LTD."/>
    <s v="GST-TAX INVOICE"/>
    <s v="KSY18190118"/>
    <x v="35"/>
    <n v="17926.580000000002"/>
  </r>
  <r>
    <x v="9"/>
    <d v="2018-04-27T00:00:00"/>
    <s v="Dr"/>
    <s v="TIMES MARKETING PVT.LTD."/>
    <s v="GST-TAX INVOICE"/>
    <s v="KSY18190119"/>
    <x v="35"/>
    <n v="247.88"/>
  </r>
  <r>
    <x v="9"/>
    <d v="2018-04-28T00:00:00"/>
    <s v="Dr"/>
    <s v="Eastern Leather Products Pvt. Ltd."/>
    <s v="GST-TAX INVOICE"/>
    <s v="KSY18190122"/>
    <x v="35"/>
    <n v="1764"/>
  </r>
  <r>
    <x v="9"/>
    <d v="2018-04-28T00:00:00"/>
    <s v="Dr"/>
    <s v="Eastern Leather Products Pvt. Ltd."/>
    <s v="GST-TAX INVOICE"/>
    <s v="KSY18190123"/>
    <x v="35"/>
    <n v="665"/>
  </r>
  <r>
    <x v="9"/>
    <d v="2018-04-28T00:00:00"/>
    <s v="Dr"/>
    <s v="NEXUS BUYING HOUSE"/>
    <s v="GST-TAX INVOICE"/>
    <s v="KSY18190125"/>
    <x v="35"/>
    <n v="116.69"/>
  </r>
  <r>
    <x v="9"/>
    <d v="2018-04-28T00:00:00"/>
    <s v="Dr"/>
    <s v="SSN INVESTMENTS (DELHI) PRIVATE LIMITED"/>
    <s v="GST-TAX INVOICE"/>
    <s v="KSY18190126"/>
    <x v="35"/>
    <n v="128986.32"/>
  </r>
  <r>
    <x v="9"/>
    <d v="2018-04-28T00:00:00"/>
    <s v="Cr"/>
    <s v="SHRI BALAJI AGENCIES"/>
    <s v="Journal"/>
    <s v="106"/>
    <x v="703"/>
    <m/>
  </r>
  <r>
    <x v="9"/>
    <d v="2018-04-28T00:00:00"/>
    <s v="Cr"/>
    <s v="DAIKIN AIRCONDITIONING INDIA (P) LTD"/>
    <s v="PURCHASE GST"/>
    <s v="84"/>
    <x v="117"/>
    <m/>
  </r>
  <r>
    <x v="9"/>
    <d v="2018-04-28T00:00:00"/>
    <s v="Cr"/>
    <s v="VISHNU SANITARY &amp; HARDWARE STORE"/>
    <s v="PURCHASE GST"/>
    <s v="85"/>
    <x v="704"/>
    <m/>
  </r>
  <r>
    <x v="9"/>
    <d v="2018-04-28T00:00:00"/>
    <s v="Cr"/>
    <s v="Y.P.TRADING CO."/>
    <s v="PURCHASE GST"/>
    <s v="86"/>
    <x v="705"/>
    <m/>
  </r>
  <r>
    <x v="9"/>
    <d v="2018-04-30T00:00:00"/>
    <s v="Dr"/>
    <s v="MOREPEN LABORATORIES LTD"/>
    <s v="GST-TAX INVOICE"/>
    <s v="KSY18190130"/>
    <x v="35"/>
    <n v="1125"/>
  </r>
  <r>
    <x v="9"/>
    <d v="2018-04-30T00:00:00"/>
    <s v="Dr"/>
    <s v="DUTT &amp; MENON"/>
    <s v="GST-TAX INVOICE"/>
    <s v="KSY18190129"/>
    <x v="35"/>
    <n v="1338.12"/>
  </r>
  <r>
    <x v="9"/>
    <d v="2018-04-30T00:00:00"/>
    <s v="Cr"/>
    <s v="SARASWATI ACCOUNTANTS SOFTWARE PVT. LTD."/>
    <s v="Journal"/>
    <s v="121"/>
    <x v="235"/>
    <m/>
  </r>
  <r>
    <x v="9"/>
    <d v="2018-04-28T00:00:00"/>
    <s v="Cr"/>
    <s v="MITSUBISHI ELECTRIC INDIA  PVT. LTD."/>
    <s v="PURCHASE GST"/>
    <s v="88"/>
    <x v="706"/>
    <n v="0"/>
  </r>
  <r>
    <x v="9"/>
    <d v="2018-04-28T00:00:00"/>
    <s v="Cr"/>
    <s v="MITSUBISHI ELECTRIC INDIA  PVT. LTD."/>
    <s v="PURCHASE GST"/>
    <s v="89"/>
    <x v="707"/>
    <n v="0"/>
  </r>
  <r>
    <x v="9"/>
    <d v="2018-04-29T00:00:00"/>
    <s v="Cr"/>
    <s v="DAIKIN AIRCONDITIONING INDIA (P) LTD"/>
    <s v="PURCHASE GST"/>
    <s v="90"/>
    <x v="708"/>
    <n v="0"/>
  </r>
  <r>
    <x v="9"/>
    <d v="2018-04-21T00:00:00"/>
    <s v="Cr"/>
    <s v="ADVANCE AIRCOOL"/>
    <s v="PURCHASE GST"/>
    <s v="62"/>
    <x v="709"/>
    <m/>
  </r>
  <r>
    <x v="9"/>
    <d v="2018-04-04T00:00:00"/>
    <s v="Cr"/>
    <s v="Ranjit Trading Co."/>
    <s v="Journal"/>
    <m/>
    <x v="40"/>
    <m/>
  </r>
  <r>
    <x v="9"/>
    <d v="2018-04-13T00:00:00"/>
    <s v="Cr"/>
    <s v="TDS ON CONTRACTOR-@1 %"/>
    <s v="Journal"/>
    <m/>
    <x v="710"/>
    <m/>
  </r>
  <r>
    <x v="9"/>
    <d v="2018-04-17T00:00:00"/>
    <s v="Cr"/>
    <s v="BALAJI PAINT &amp; H/W STORE"/>
    <s v="Journal"/>
    <m/>
    <x v="293"/>
    <m/>
  </r>
  <r>
    <x v="9"/>
    <d v="2018-04-21T00:00:00"/>
    <s v="Cr"/>
    <s v="TDS ON CONTRACTOR-@1 %"/>
    <s v="Journal"/>
    <m/>
    <x v="239"/>
    <m/>
  </r>
  <r>
    <x v="9"/>
    <d v="2018-04-24T00:00:00"/>
    <s v="Cr"/>
    <s v="AIRTEL RELATIONSHIP NO-14926846"/>
    <s v="Journal"/>
    <m/>
    <x v="462"/>
    <m/>
  </r>
  <r>
    <x v="9"/>
    <d v="2018-04-25T00:00:00"/>
    <s v="Cr"/>
    <s v="TDS ON CONTRACTOR-@1 %"/>
    <s v="Journal"/>
    <m/>
    <x v="711"/>
    <m/>
  </r>
  <r>
    <x v="9"/>
    <d v="2018-04-27T00:00:00"/>
    <s v="Cr"/>
    <s v="AIRTEL RELATIONSHIP NO-10297175"/>
    <s v="Journal"/>
    <n v="0"/>
    <x v="712"/>
    <m/>
  </r>
  <r>
    <x v="9"/>
    <d v="2018-04-27T00:00:00"/>
    <s v="Cr"/>
    <s v="AIRTEL RELATIONSHIP 10297178"/>
    <s v="Journal"/>
    <n v="0"/>
    <x v="80"/>
    <m/>
  </r>
  <r>
    <x v="9"/>
    <d v="2018-04-07T00:00:00"/>
    <s v="Cr"/>
    <s v="NATIONAL STORAGE SYSTEM"/>
    <s v="PURCHASE GST"/>
    <s v="20"/>
    <x v="313"/>
    <m/>
  </r>
  <r>
    <x v="9"/>
    <d v="2018-04-13T00:00:00"/>
    <s v="Cr"/>
    <s v="TANEJA PAINTS &amp; HARDWARE STORE"/>
    <s v="Journal"/>
    <s v="67"/>
    <x v="713"/>
    <m/>
  </r>
  <r>
    <x v="9"/>
    <d v="2018-04-29T00:00:00"/>
    <s v="Cr"/>
    <s v="GOEL SALES CORPORATION"/>
    <s v="PURCHASE GST"/>
    <s v="92"/>
    <x v="714"/>
    <m/>
  </r>
  <r>
    <x v="9"/>
    <d v="2018-04-30T00:00:00"/>
    <s v="Cr"/>
    <s v="MITSUBISHI ELECTRIC INDIA  PVT. LTD."/>
    <s v="PURCHASE GST"/>
    <s v="94"/>
    <x v="715"/>
    <m/>
  </r>
  <r>
    <x v="9"/>
    <d v="2018-04-30T00:00:00"/>
    <s v="Cr"/>
    <s v="GOEL SALES CORPORATION"/>
    <s v="PURCHASE GST"/>
    <s v="95"/>
    <x v="716"/>
    <m/>
  </r>
  <r>
    <x v="9"/>
    <d v="2018-04-30T00:00:00"/>
    <s v="Cr"/>
    <s v="AGGARWAL GASES"/>
    <s v="Journal"/>
    <s v="143"/>
    <x v="717"/>
    <m/>
  </r>
  <r>
    <x v="9"/>
    <d v="2018-04-30T00:00:00"/>
    <s v="Cr"/>
    <s v="EXTENDED WARRANTY (I) PVT. LTD."/>
    <s v="Journal"/>
    <n v="142"/>
    <x v="718"/>
    <m/>
  </r>
  <r>
    <x v="10"/>
    <d v="2018-05-01T00:00:00"/>
    <s v="Dr"/>
    <s v="MS. KIRTI SHARMA"/>
    <s v="GST-TAX INVOICE"/>
    <s v="KSY18190131"/>
    <x v="35"/>
    <n v="19058.55"/>
  </r>
  <r>
    <x v="10"/>
    <d v="2018-05-01T00:00:00"/>
    <s v="Dr"/>
    <s v="PEARL POLYMERS LIMITED"/>
    <s v="GST-TAX INVOICE"/>
    <s v="KSY18190132"/>
    <x v="35"/>
    <n v="879.75"/>
  </r>
  <r>
    <x v="10"/>
    <d v="2018-05-01T00:00:00"/>
    <s v="Dr"/>
    <s v="MRS. BHATIA"/>
    <s v="GST-TAX INVOICE"/>
    <s v="KSY18190133"/>
    <x v="35"/>
    <n v="305.10000000000002"/>
  </r>
  <r>
    <x v="10"/>
    <d v="2018-05-01T00:00:00"/>
    <s v="Dr"/>
    <s v="ASTRA BUILDERS PVT. LTD."/>
    <s v="GST-TAX INVOICE"/>
    <s v="KSY18190135"/>
    <x v="35"/>
    <n v="8596.7999999999993"/>
  </r>
  <r>
    <x v="10"/>
    <d v="2018-05-01T00:00:00"/>
    <s v="Dr"/>
    <s v="FIYA INTERNATIONAL"/>
    <s v="GST-TAX INVOICE"/>
    <s v="KSY18190134"/>
    <x v="35"/>
    <n v="10729.74"/>
  </r>
  <r>
    <x v="10"/>
    <d v="2018-05-01T00:00:00"/>
    <s v="Dr"/>
    <s v="VENUS STEPS(KAROL BAGH)"/>
    <s v="GST-TAX INVOICE"/>
    <s v="KSY18190137"/>
    <x v="35"/>
    <n v="5827.5"/>
  </r>
  <r>
    <x v="10"/>
    <d v="2018-05-01T00:00:00"/>
    <s v="Dr"/>
    <s v="MR. SACHIN SONI"/>
    <s v="GST-TAX INVOICE"/>
    <s v="KSY18190138"/>
    <x v="35"/>
    <n v="9187.64"/>
  </r>
  <r>
    <x v="10"/>
    <d v="2018-05-01T00:00:00"/>
    <s v="Dr"/>
    <s v="QUALIFIED LEARNING SYSTEM"/>
    <s v="GST-TAX INVOICE"/>
    <s v="KSY18190139"/>
    <x v="35"/>
    <n v="45762.71"/>
  </r>
  <r>
    <x v="10"/>
    <d v="2018-05-01T00:00:00"/>
    <s v="Cr"/>
    <s v="M M TRADING CO."/>
    <s v="PURCHASE GST"/>
    <s v="96"/>
    <x v="719"/>
    <m/>
  </r>
  <r>
    <x v="10"/>
    <d v="2018-05-01T00:00:00"/>
    <s v="Cr"/>
    <s v="SADHU SINGH &amp; SONS"/>
    <s v="PURCHASE GST"/>
    <s v="97"/>
    <x v="400"/>
    <m/>
  </r>
  <r>
    <x v="10"/>
    <d v="2018-05-01T00:00:00"/>
    <s v="Cr"/>
    <s v="TULSI MOTORS"/>
    <s v="PURCHASE GST"/>
    <s v="98"/>
    <x v="477"/>
    <m/>
  </r>
  <r>
    <x v="10"/>
    <d v="2018-05-01T00:00:00"/>
    <s v="Cr"/>
    <s v="DAIKIN AIRCONDITIONING INDIA (P) LTD"/>
    <s v="PURCHASE GST"/>
    <s v="99"/>
    <x v="720"/>
    <m/>
  </r>
  <r>
    <x v="10"/>
    <d v="2018-05-01T00:00:00"/>
    <s v="Cr"/>
    <s v="DAIKIN AIRCONDITIONING INDIA (P) LTD"/>
    <s v="PURCHASE GST"/>
    <s v="100"/>
    <x v="721"/>
    <m/>
  </r>
  <r>
    <x v="10"/>
    <d v="2018-05-01T00:00:00"/>
    <s v="Cr"/>
    <s v="AGARWAL SONS  ENGINEERS"/>
    <s v="PURCHASE GST"/>
    <s v="101"/>
    <x v="722"/>
    <m/>
  </r>
  <r>
    <x v="10"/>
    <d v="2018-05-02T00:00:00"/>
    <s v="Dr"/>
    <s v="AMRITA VIDYALAYA"/>
    <s v="GST-TAX INVOICE"/>
    <s v="KSY18190141"/>
    <x v="35"/>
    <n v="3745.53"/>
  </r>
  <r>
    <x v="10"/>
    <d v="2018-05-02T00:00:00"/>
    <s v="Dr"/>
    <s v="MR. RISHAB KUMAR"/>
    <s v="GST-TAX INVOICE"/>
    <s v="KSY18190142"/>
    <x v="35"/>
    <n v="153"/>
  </r>
  <r>
    <x v="10"/>
    <d v="2018-05-02T00:00:00"/>
    <s v="Dr"/>
    <s v="MR. RAJIV MEHRA&quot;"/>
    <s v="GST-TAX INVOICE"/>
    <s v="KSY18190140"/>
    <x v="35"/>
    <n v="659.48"/>
  </r>
  <r>
    <x v="10"/>
    <d v="2018-05-02T00:00:00"/>
    <s v="Dr"/>
    <s v="NARANGS INTERNATIONAL HOTEL PVT. LTD."/>
    <s v="GST-TAX INVOICE"/>
    <s v="KSY18190144"/>
    <x v="35"/>
    <n v="1012.5"/>
  </r>
  <r>
    <x v="10"/>
    <d v="2018-05-02T00:00:00"/>
    <s v="Cr"/>
    <s v="ALTAIR 7SEAS"/>
    <s v="PURCHASE GST"/>
    <s v="102"/>
    <x v="723"/>
    <m/>
  </r>
  <r>
    <x v="10"/>
    <d v="2018-05-02T00:00:00"/>
    <s v="Cr"/>
    <s v="KARANS ELECTRONICS &amp; ELECTRICALS"/>
    <s v="PURCHASE GST"/>
    <s v="103"/>
    <x v="724"/>
    <m/>
  </r>
  <r>
    <x v="10"/>
    <d v="2018-05-02T00:00:00"/>
    <s v="Cr"/>
    <s v="MAHARAJA REFRIGERATION"/>
    <s v="PURCHASE GST"/>
    <s v="104"/>
    <x v="725"/>
    <m/>
  </r>
  <r>
    <x v="10"/>
    <d v="2018-05-02T00:00:00"/>
    <s v="Cr"/>
    <s v="MITSUBISHI ELECTRIC INDIA  PVT. LTD."/>
    <s v="PURCHASE GST"/>
    <s v="105"/>
    <x v="726"/>
    <m/>
  </r>
  <r>
    <x v="10"/>
    <d v="2018-05-03T00:00:00"/>
    <s v="Dr"/>
    <s v="TECH MAHINDRA LIMITED"/>
    <s v="GST-TAX INVOICE"/>
    <s v="KSY18190147"/>
    <x v="35"/>
    <n v="270"/>
  </r>
  <r>
    <x v="10"/>
    <d v="2018-05-03T00:00:00"/>
    <s v="Dr"/>
    <s v="TECH MAHINDRA LIMITED"/>
    <s v="GST-TAX INVOICE"/>
    <s v="KSY18190149"/>
    <x v="35"/>
    <n v="405"/>
  </r>
  <r>
    <x v="10"/>
    <d v="2018-05-03T00:00:00"/>
    <s v="Dr"/>
    <s v="TECH MAHINDRA LIMITED"/>
    <s v="GST-TAX INVOICE"/>
    <s v="KSY18190148"/>
    <x v="35"/>
    <n v="3038.47"/>
  </r>
  <r>
    <x v="10"/>
    <d v="2018-05-03T00:00:00"/>
    <s v="Cr"/>
    <s v="PUNEET AIRCON"/>
    <s v="PURCHASE GST"/>
    <s v="106"/>
    <x v="727"/>
    <m/>
  </r>
  <r>
    <x v="10"/>
    <d v="2018-05-03T00:00:00"/>
    <s v="Cr"/>
    <s v="SANGEE COMMUNICATIONS PVT LTD"/>
    <s v="Journal"/>
    <s v="163"/>
    <x v="728"/>
    <m/>
  </r>
  <r>
    <x v="10"/>
    <d v="2018-05-03T00:00:00"/>
    <s v="Cr"/>
    <s v="ALTAIR 7SEAS"/>
    <s v="PURCHASE GST"/>
    <s v="107"/>
    <x v="729"/>
    <m/>
  </r>
  <r>
    <x v="10"/>
    <d v="2018-05-03T00:00:00"/>
    <s v="Cr"/>
    <s v="MAESTRO GLOBAL PRODUCTS"/>
    <s v="PURCHASE GST"/>
    <s v="108"/>
    <x v="730"/>
    <m/>
  </r>
  <r>
    <x v="10"/>
    <d v="2018-05-04T00:00:00"/>
    <s v="Dr"/>
    <s v="DAIKIN AIRCONDITIONING INDIA (P) LTD-DR"/>
    <s v="GST-TAX INVOICE"/>
    <s v="KSY18190151"/>
    <x v="35"/>
    <n v="1039.5"/>
  </r>
  <r>
    <x v="10"/>
    <d v="2018-05-04T00:00:00"/>
    <s v="Dr"/>
    <s v="DAIKIN AIRCONDITIONING INDIA (P) LTD-DR"/>
    <s v="GST-TAX INVOICE"/>
    <s v="KSY18190152"/>
    <x v="35"/>
    <n v="117"/>
  </r>
  <r>
    <x v="10"/>
    <d v="2018-05-04T00:00:00"/>
    <s v="Dr"/>
    <s v="DAIKIN AIRCONDITIONING INDIA (P) LTD-DR"/>
    <s v="GST-TAX INVOICE"/>
    <s v="KSY18190153"/>
    <x v="35"/>
    <n v="465.03"/>
  </r>
  <r>
    <x v="10"/>
    <d v="2018-05-04T00:00:00"/>
    <s v="Dr"/>
    <s v="DAIKIN AIRCONDITIONING INDIA (P) LTD-DR"/>
    <s v="GST-TAX INVOICE"/>
    <s v="KSY18190156"/>
    <x v="35"/>
    <n v="1362"/>
  </r>
  <r>
    <x v="10"/>
    <d v="2018-05-04T00:00:00"/>
    <s v="Dr"/>
    <s v="DAIKIN AIRCONDITIONING INDIA (P) LTD-DR"/>
    <s v="GST-TAX INVOICE"/>
    <s v="KSY18190150"/>
    <x v="35"/>
    <n v="248.4"/>
  </r>
  <r>
    <x v="10"/>
    <d v="2018-05-04T00:00:00"/>
    <s v="Dr"/>
    <s v="DAIKIN AIRCONDITIONING INDIA (P) LTD-DR"/>
    <s v="GST-TAX INVOICE"/>
    <s v="KSY18190154"/>
    <x v="35"/>
    <n v="3465"/>
  </r>
  <r>
    <x v="10"/>
    <d v="2018-05-04T00:00:00"/>
    <s v="Dr"/>
    <s v="DAIKIN AIRCONDITIONING INDIA (P) LTD-DR"/>
    <s v="GST-TAX INVOICE"/>
    <s v="KSY18190157"/>
    <x v="35"/>
    <n v="37.799999999999997"/>
  </r>
  <r>
    <x v="10"/>
    <d v="2018-05-04T00:00:00"/>
    <s v="Dr"/>
    <s v="DAIKIN AIRCONDITIONING INDIA (P) LTD-DR"/>
    <s v="GST-TAX INVOICE"/>
    <s v="KSY18190155"/>
    <x v="35"/>
    <n v="4158"/>
  </r>
  <r>
    <x v="10"/>
    <d v="2018-05-04T00:00:00"/>
    <s v="Dr"/>
    <s v="J MITRA AND BROS"/>
    <s v="GST-TAX INVOICE"/>
    <s v="KSY18190158"/>
    <x v="35"/>
    <n v="6999.93"/>
  </r>
  <r>
    <x v="10"/>
    <d v="2018-05-04T00:00:00"/>
    <s v="Dr"/>
    <s v="DAIKIN AIRCONDITIONING INDIA (P) LTD-DR"/>
    <s v="GST-TAX INVOICE"/>
    <s v="KSY18190160"/>
    <x v="35"/>
    <n v="254.25"/>
  </r>
  <r>
    <x v="10"/>
    <d v="2018-05-04T00:00:00"/>
    <s v="Dr"/>
    <s v="SEASKY  SHIPPING INDIA PVT. LTD"/>
    <s v="GST-TAX INVOICE"/>
    <s v="KSY18190161"/>
    <x v="35"/>
    <n v="1577.25"/>
  </r>
  <r>
    <x v="10"/>
    <d v="2018-05-04T00:00:00"/>
    <s v="Dr"/>
    <s v="MR. SACHIN SONI"/>
    <s v="GST-TAX INVOICE"/>
    <s v="KSY18190162"/>
    <x v="35"/>
    <n v="411.87"/>
  </r>
  <r>
    <x v="10"/>
    <d v="2018-05-04T00:00:00"/>
    <s v="Cr"/>
    <s v="DAIKIN AIRCONDITIONING INDIA (P) LTD"/>
    <s v="PURCHASE GST"/>
    <s v="109"/>
    <x v="731"/>
    <m/>
  </r>
  <r>
    <x v="10"/>
    <d v="2018-05-04T00:00:00"/>
    <s v="Cr"/>
    <s v="INTELLOTECH INDUSTRIES"/>
    <s v="PURCHASE GST"/>
    <s v="111"/>
    <x v="732"/>
    <m/>
  </r>
  <r>
    <x v="10"/>
    <d v="2018-05-05T00:00:00"/>
    <s v="Dr"/>
    <s v="P&amp;A LAW OFFICE"/>
    <s v="GST-TAX INVOICE"/>
    <s v="KSY18190163"/>
    <x v="35"/>
    <n v="11473.42"/>
  </r>
  <r>
    <x v="10"/>
    <d v="2018-05-05T00:00:00"/>
    <s v="Dr"/>
    <s v="P&amp;A LAW OFFICE"/>
    <s v="GST-TAX INVOICE"/>
    <s v="KSY18190164"/>
    <x v="35"/>
    <n v="4891.5"/>
  </r>
  <r>
    <x v="10"/>
    <d v="2018-05-05T00:00:00"/>
    <s v="Dr"/>
    <s v="MR. PARAMVEER SINGH"/>
    <s v="GST-TAX INVOICE"/>
    <s v="KSY18190165"/>
    <x v="35"/>
    <n v="3371.38"/>
  </r>
  <r>
    <x v="10"/>
    <d v="2018-05-06T00:00:00"/>
    <s v="Cr"/>
    <s v="AIRTEL RELATIONSHIP NO-10297184"/>
    <s v="Journal"/>
    <s v="182"/>
    <x v="555"/>
    <m/>
  </r>
  <r>
    <x v="10"/>
    <d v="2018-05-06T00:00:00"/>
    <s v="Cr"/>
    <s v="ABHI TYRES"/>
    <s v="Journal"/>
    <s v="183"/>
    <x v="733"/>
    <m/>
  </r>
  <r>
    <x v="10"/>
    <d v="2018-05-06T00:00:00"/>
    <s v="Cr"/>
    <s v="AIRTEL RELATIONSHIP NO-10297177"/>
    <s v="Journal"/>
    <s v="184"/>
    <x v="11"/>
    <m/>
  </r>
  <r>
    <x v="10"/>
    <d v="2018-05-07T00:00:00"/>
    <s v="Dr"/>
    <s v="DUTTA PRESS"/>
    <s v="GST-TAX INVOICE"/>
    <s v="KSY18190167"/>
    <x v="35"/>
    <n v="540"/>
  </r>
  <r>
    <x v="10"/>
    <d v="2018-05-07T00:00:00"/>
    <s v="Dr"/>
    <s v="DEEPAK KOHLI"/>
    <s v="GST-TAX INVOICE"/>
    <s v="KSY18190168"/>
    <x v="35"/>
    <n v="1815.75"/>
  </r>
  <r>
    <x v="10"/>
    <d v="2018-05-07T00:00:00"/>
    <s v="Dr"/>
    <s v="DEEPAK KOHLI"/>
    <s v="GST-TAX INVOICE"/>
    <s v="KSY18190169"/>
    <x v="35"/>
    <n v="1260"/>
  </r>
  <r>
    <x v="10"/>
    <d v="2018-05-07T00:00:00"/>
    <s v="Dr"/>
    <s v="Aikon Infrastructure Holding Pvt Ltd-"/>
    <s v="GST-TAX INVOICE"/>
    <s v="KSY18190170"/>
    <x v="35"/>
    <n v="15048"/>
  </r>
  <r>
    <x v="10"/>
    <d v="2018-05-07T00:00:00"/>
    <s v="Cr"/>
    <s v="Gupta Metal Mesh"/>
    <s v="PURCHASE GST"/>
    <s v="112"/>
    <x v="734"/>
    <m/>
  </r>
  <r>
    <x v="10"/>
    <d v="2018-05-07T00:00:00"/>
    <s v="Cr"/>
    <s v="S. B. TRADERS"/>
    <s v="PURCHASE GST"/>
    <s v="113"/>
    <x v="735"/>
    <m/>
  </r>
  <r>
    <x v="10"/>
    <d v="2018-05-07T00:00:00"/>
    <s v="Cr"/>
    <s v="PARASMANI TUBES"/>
    <s v="PURCHASE GST"/>
    <s v="117"/>
    <x v="736"/>
    <m/>
  </r>
  <r>
    <x v="10"/>
    <d v="2018-05-07T00:00:00"/>
    <s v="Cr"/>
    <s v="DAIKIN AIRCONDITIONING INDIA (P) LTD"/>
    <s v="PURCHASE GST"/>
    <s v="118"/>
    <x v="737"/>
    <m/>
  </r>
  <r>
    <x v="10"/>
    <d v="2018-05-07T00:00:00"/>
    <s v="Cr"/>
    <s v="DASS REFRIGERATION"/>
    <s v="Journal"/>
    <s v="186"/>
    <x v="738"/>
    <m/>
  </r>
  <r>
    <x v="10"/>
    <d v="2018-05-08T00:00:00"/>
    <s v="Dr"/>
    <s v="SSN INVESTMENTS (DELHI) PRIVATE LIMITED"/>
    <s v="GST-TAX INVOICE"/>
    <s v="KSY18190171"/>
    <x v="35"/>
    <n v="1863"/>
  </r>
  <r>
    <x v="10"/>
    <d v="2018-05-08T00:00:00"/>
    <s v="Dr"/>
    <s v="MS. SUMAN KHANNA"/>
    <s v="GST-TAX INVOICE"/>
    <s v="KSY18190172"/>
    <x v="35"/>
    <n v="5130"/>
  </r>
  <r>
    <x v="10"/>
    <d v="2018-05-08T00:00:00"/>
    <s v="Dr"/>
    <s v="VISUAL AIDS CENTRE"/>
    <s v="GST-TAX INVOICE"/>
    <s v="KSY18190174"/>
    <x v="35"/>
    <n v="247.5"/>
  </r>
  <r>
    <x v="10"/>
    <d v="2018-05-08T00:00:00"/>
    <s v="Dr"/>
    <s v="DAIKIN AIRCONDITIONING INDIA (P) LTD-DR"/>
    <s v="GST-TAX INVOICE"/>
    <s v="KSY18190173"/>
    <x v="35"/>
    <n v="3443.4"/>
  </r>
  <r>
    <x v="10"/>
    <d v="2018-05-08T00:00:00"/>
    <s v="Dr"/>
    <s v="DAIKIN AIRCONDITIONING INDIA (P) LTD-DR"/>
    <s v="GST-TAX INVOICE"/>
    <s v="KSY18190176"/>
    <x v="35"/>
    <n v="648"/>
  </r>
  <r>
    <x v="10"/>
    <d v="2018-05-08T00:00:00"/>
    <s v="Dr"/>
    <s v="DAIKIN AIRCONDITIONING INDIA (P) LTD-DR"/>
    <s v="GST-TAX INVOICE"/>
    <s v="KSY18190175"/>
    <x v="35"/>
    <n v="1576.8"/>
  </r>
  <r>
    <x v="10"/>
    <d v="2018-05-08T00:00:00"/>
    <s v="Dr"/>
    <s v="DAIKIN AIRCONDITIONING INDIA (P) LTD-DR"/>
    <s v="GST-TAX INVOICE"/>
    <s v="KSY18190178"/>
    <x v="35"/>
    <n v="240"/>
  </r>
  <r>
    <x v="10"/>
    <d v="2018-05-08T00:00:00"/>
    <s v="Dr"/>
    <s v="AIYAR &amp; CO."/>
    <s v="GST-TAX INVOICE"/>
    <s v="KSY18190179"/>
    <x v="35"/>
    <n v="697.5"/>
  </r>
  <r>
    <x v="10"/>
    <d v="2018-05-08T00:00:00"/>
    <s v="Dr"/>
    <s v="DAIKIN AIRCONDITIONING INDIA (P) LTD-DR"/>
    <s v="GST-TAX INVOICE"/>
    <s v="KSY18190177"/>
    <x v="35"/>
    <n v="856.99"/>
  </r>
  <r>
    <x v="10"/>
    <d v="2018-05-08T00:00:00"/>
    <s v="Dr"/>
    <s v="DEEPAK KOHLI"/>
    <s v="GST-TAX INVOICE"/>
    <s v="KSY18190181"/>
    <x v="35"/>
    <n v="1500.48"/>
  </r>
  <r>
    <x v="10"/>
    <d v="2018-05-08T00:00:00"/>
    <s v="Dr"/>
    <s v="DAIKIN AIRCONDITIONING INDIA (P) LTD-DR"/>
    <s v="GST-TAX INVOICE"/>
    <s v="KSY18190182"/>
    <x v="35"/>
    <n v="1591.98"/>
  </r>
  <r>
    <x v="10"/>
    <d v="2018-05-08T00:00:00"/>
    <s v="Dr"/>
    <s v="DUTT &amp; MENON"/>
    <s v="GST-TAX INVOICE"/>
    <s v="KSY18190180"/>
    <x v="35"/>
    <n v="270"/>
  </r>
  <r>
    <x v="10"/>
    <d v="2018-05-08T00:00:00"/>
    <s v="Cr"/>
    <s v="LIGHTCUBE"/>
    <s v="Journal"/>
    <s v="196"/>
    <x v="739"/>
    <m/>
  </r>
  <r>
    <x v="10"/>
    <d v="2018-05-08T00:00:00"/>
    <s v="Cr"/>
    <s v="AEROLINE ELECTRONICS"/>
    <s v="Journal"/>
    <s v="197"/>
    <x v="740"/>
    <m/>
  </r>
  <r>
    <x v="10"/>
    <d v="2018-05-08T00:00:00"/>
    <s v="Cr"/>
    <s v="DAIKIN AIRCONDITIONING INDIA (P) LTD"/>
    <s v="PURCHASE GST"/>
    <s v="119"/>
    <x v="699"/>
    <m/>
  </r>
  <r>
    <x v="10"/>
    <d v="2018-05-08T00:00:00"/>
    <s v="Cr"/>
    <s v="DAIKIN AIRCONDITIONING INDIA (P) LTD"/>
    <s v="PURCHASE GST"/>
    <s v="120"/>
    <x v="741"/>
    <m/>
  </r>
  <r>
    <x v="10"/>
    <d v="2018-05-08T00:00:00"/>
    <s v="Cr"/>
    <s v="DAIKIN AIRCONDITIONING INDIA (P) LTD"/>
    <s v="PURCHASE GST"/>
    <s v="121"/>
    <x v="742"/>
    <m/>
  </r>
  <r>
    <x v="10"/>
    <d v="2018-05-08T00:00:00"/>
    <s v="Cr"/>
    <s v="Y.P.TRADING CO."/>
    <s v="PURCHASE GST"/>
    <s v="122"/>
    <x v="743"/>
    <m/>
  </r>
  <r>
    <x v="10"/>
    <d v="2018-05-09T00:00:00"/>
    <s v="Dr"/>
    <s v="KOTHARI ASSOCIATES PVT.LTD."/>
    <s v="GST-TAX INVOICE"/>
    <s v="KSY18190184"/>
    <x v="35"/>
    <n v="2637"/>
  </r>
  <r>
    <x v="10"/>
    <d v="2018-05-09T00:00:00"/>
    <s v="Cr"/>
    <s v="LIGHTCUBE"/>
    <s v="Journal"/>
    <s v="204"/>
    <x v="744"/>
    <m/>
  </r>
  <r>
    <x v="10"/>
    <d v="2018-05-09T00:00:00"/>
    <s v="Cr"/>
    <s v="DAIKIN AIRCONDITIONING INDIA (P) LTD"/>
    <s v="PURCHASE GST"/>
    <s v="123"/>
    <x v="745"/>
    <m/>
  </r>
  <r>
    <x v="10"/>
    <d v="2018-05-09T00:00:00"/>
    <s v="Cr"/>
    <s v="THE REFRIGERATION HOUSE"/>
    <s v="PURCHASE GST"/>
    <s v="124"/>
    <x v="746"/>
    <m/>
  </r>
  <r>
    <x v="10"/>
    <d v="2018-05-09T00:00:00"/>
    <s v="Cr"/>
    <s v="DAIKIN AIRCONDITIONING INDIA (P) LTD"/>
    <s v="PURCHASE GST"/>
    <s v="126"/>
    <x v="747"/>
    <m/>
  </r>
  <r>
    <x v="10"/>
    <d v="2018-05-09T00:00:00"/>
    <s v="Cr"/>
    <s v="MITSUBISHI ELECTRIC INDIA  PVT. LTD."/>
    <s v="PURCHASE GST"/>
    <s v="127"/>
    <x v="748"/>
    <m/>
  </r>
  <r>
    <x v="10"/>
    <d v="2018-05-09T00:00:00"/>
    <s v="Cr"/>
    <s v="MAHARAJA REFRIGERATION"/>
    <s v="PURCHASE GST"/>
    <s v="129"/>
    <x v="749"/>
    <m/>
  </r>
  <r>
    <x v="10"/>
    <d v="2018-05-09T00:00:00"/>
    <s v="Cr"/>
    <s v="Y.P.TRADING CO."/>
    <s v="PURCHASE GST"/>
    <s v="130"/>
    <x v="750"/>
    <m/>
  </r>
  <r>
    <x v="10"/>
    <d v="2018-05-10T00:00:00"/>
    <s v="Dr"/>
    <s v="KRITI CREATIONS"/>
    <s v="GST-TAX INVOICE"/>
    <s v="KSY18190186"/>
    <x v="35"/>
    <n v="1659.96"/>
  </r>
  <r>
    <x v="10"/>
    <d v="2018-05-10T00:00:00"/>
    <s v="Dr"/>
    <s v="SAAKAR INDIA"/>
    <s v="GST-TAX INVOICE"/>
    <s v="KSY18190185"/>
    <x v="35"/>
    <n v="4275"/>
  </r>
  <r>
    <x v="10"/>
    <d v="2018-05-10T00:00:00"/>
    <s v="Dr"/>
    <s v="DIAMOND MAGAZINES PVT. LTD."/>
    <s v="GST-TAX INVOICE"/>
    <s v="KSY18190189"/>
    <x v="35"/>
    <n v="4068"/>
  </r>
  <r>
    <x v="10"/>
    <d v="2018-05-10T00:00:00"/>
    <s v="Dr"/>
    <s v="DIAMOND MAGAZINES PVT. LTD."/>
    <s v="GST-TAX INVOICE"/>
    <s v="KSY18190188"/>
    <x v="35"/>
    <n v="1567.8"/>
  </r>
  <r>
    <x v="10"/>
    <d v="2018-05-10T00:00:00"/>
    <s v="Dr"/>
    <s v="MR.V.K. CHOUDHARY"/>
    <s v="GST-TAX INVOICE"/>
    <s v="KSY18190190"/>
    <x v="35"/>
    <n v="3226.58"/>
  </r>
  <r>
    <x v="10"/>
    <d v="2018-05-10T00:00:00"/>
    <s v="Cr"/>
    <s v="SADHU SINGH &amp; SONS"/>
    <s v="PURCHASE GST"/>
    <s v="131"/>
    <x v="751"/>
    <m/>
  </r>
  <r>
    <x v="10"/>
    <d v="2018-05-10T00:00:00"/>
    <s v="Cr"/>
    <s v="MITSUBISHI ELECTRIC INDIA  PVT. LTD."/>
    <s v="PURCHASE GST"/>
    <s v="132"/>
    <x v="752"/>
    <m/>
  </r>
  <r>
    <x v="10"/>
    <d v="2018-05-10T00:00:00"/>
    <s v="Cr"/>
    <s v="Ranjit Trading Co."/>
    <s v="PURCHASE GST"/>
    <s v="133"/>
    <x v="691"/>
    <m/>
  </r>
  <r>
    <x v="10"/>
    <d v="2018-05-10T00:00:00"/>
    <s v="Cr"/>
    <s v="KARANS ELECTRONICS &amp; ELECTRICALS"/>
    <s v="PURCHASE GST"/>
    <s v="134"/>
    <x v="189"/>
    <m/>
  </r>
  <r>
    <x v="10"/>
    <d v="2018-05-10T00:00:00"/>
    <s v="Cr"/>
    <s v="DAIKIN AIRCONDITIONING INDIA (P) LTD"/>
    <s v="PURCHASE GST"/>
    <s v="135"/>
    <x v="117"/>
    <m/>
  </r>
  <r>
    <x v="10"/>
    <d v="2018-05-11T00:00:00"/>
    <s v="Dr"/>
    <s v="DAIKIN AIRCONDITIONING INDIA (P) LTD-DR"/>
    <s v="GST-TAX INVOICE"/>
    <s v="KSY18190191"/>
    <x v="35"/>
    <n v="6566.4"/>
  </r>
  <r>
    <x v="10"/>
    <d v="2018-05-11T00:00:00"/>
    <s v="Dr"/>
    <s v="DFM FOODS LIMITED"/>
    <s v="GST-TAX INVOICE"/>
    <s v="KSY18190192"/>
    <x v="35"/>
    <n v="13442.1"/>
  </r>
  <r>
    <x v="10"/>
    <d v="2018-05-11T00:00:00"/>
    <s v="Dr"/>
    <s v="C.P. ARORA ENGINEERS-CONTRACTORS PVT. LTD"/>
    <s v="GST-TAX INVOICE"/>
    <s v="KSY18190193"/>
    <x v="35"/>
    <n v="1572.48"/>
  </r>
  <r>
    <x v="10"/>
    <d v="2018-05-11T00:00:00"/>
    <s v="Dr"/>
    <s v="MR. SIDDHART TALWAR"/>
    <s v="GST-TAX INVOICE"/>
    <s v="KSY18190194"/>
    <x v="35"/>
    <n v="1164.6600000000001"/>
  </r>
  <r>
    <x v="10"/>
    <d v="2018-05-11T00:00:00"/>
    <s v="Dr"/>
    <s v="MR. BHATIA"/>
    <s v="GST-TAX INVOICE"/>
    <s v="KSY18190195"/>
    <x v="35"/>
    <n v="419.49"/>
  </r>
  <r>
    <x v="10"/>
    <d v="2018-05-11T00:00:00"/>
    <s v="Dr"/>
    <s v="J MITRA AND BROS"/>
    <s v="GST-TAX INVOICE"/>
    <s v="KSY18190196"/>
    <x v="35"/>
    <n v="2783.25"/>
  </r>
  <r>
    <x v="10"/>
    <d v="2018-05-11T00:00:00"/>
    <s v="Cr"/>
    <s v="DAIKIN AIRCONDITIONING INDIA (P) LTD"/>
    <s v="PURCHASE GST"/>
    <s v="136"/>
    <x v="375"/>
    <m/>
  </r>
  <r>
    <x v="10"/>
    <d v="2018-05-11T00:00:00"/>
    <s v="Cr"/>
    <s v="DAIKIN AIRCONDITIONING INDIA (P) LTD"/>
    <s v="PURCHASE GST"/>
    <s v="137"/>
    <x v="753"/>
    <m/>
  </r>
  <r>
    <x v="10"/>
    <d v="2018-05-11T00:00:00"/>
    <s v="Cr"/>
    <s v="MAHARAJA REFRIGERATION"/>
    <s v="PURCHASE GST"/>
    <s v="138"/>
    <x v="754"/>
    <m/>
  </r>
  <r>
    <x v="10"/>
    <d v="2018-05-11T00:00:00"/>
    <s v="Cr"/>
    <s v="SPHERE EQUIPMENTS PVT LTD."/>
    <s v="PURCHASE GST"/>
    <s v="139"/>
    <x v="755"/>
    <m/>
  </r>
  <r>
    <x v="10"/>
    <d v="2018-05-11T00:00:00"/>
    <s v="Cr"/>
    <s v="SNOWCOOL INDIA"/>
    <s v="PURCHASE GST"/>
    <s v="140"/>
    <x v="756"/>
    <m/>
  </r>
  <r>
    <x v="10"/>
    <d v="2018-05-12T00:00:00"/>
    <s v="Dr"/>
    <s v="TRIPLEX INDIA PVT. LTD."/>
    <s v="GST-TAX INVOICE"/>
    <s v="KSY18190200"/>
    <x v="35"/>
    <n v="288"/>
  </r>
  <r>
    <x v="10"/>
    <d v="2018-05-12T00:00:00"/>
    <s v="Dr"/>
    <s v="DAIKIN AIRCONDITIONING INDIA (P) LTD-DR"/>
    <s v="GST-TAX INVOICE"/>
    <s v="KSY18190199"/>
    <x v="35"/>
    <n v="4562.1000000000004"/>
  </r>
  <r>
    <x v="10"/>
    <d v="2018-05-12T00:00:00"/>
    <s v="Dr"/>
    <s v="JEET NABA KHAMA"/>
    <s v="GST-TAX INVOICE"/>
    <s v="KSY18190202"/>
    <x v="35"/>
    <n v="270"/>
  </r>
  <r>
    <x v="10"/>
    <d v="2018-05-12T00:00:00"/>
    <s v="Cr"/>
    <s v="TRIPLEX INDIA PVT. LTD."/>
    <s v="Credit Note - GST"/>
    <s v="4"/>
    <x v="35"/>
    <n v="-409.5"/>
  </r>
  <r>
    <x v="10"/>
    <d v="2018-05-12T00:00:00"/>
    <s v="Cr"/>
    <s v="JAGAT AUTO SALES"/>
    <s v="Journal"/>
    <s v="214"/>
    <x v="757"/>
    <m/>
  </r>
  <r>
    <x v="10"/>
    <d v="2018-05-12T00:00:00"/>
    <s v="Cr"/>
    <s v="DAIKIN AIRCONDITIONING INDIA (P) LTD"/>
    <s v="PURCHASE GST"/>
    <s v="141"/>
    <x v="758"/>
    <m/>
  </r>
  <r>
    <x v="10"/>
    <d v="2018-05-12T00:00:00"/>
    <s v="Cr"/>
    <s v="ALTAIR 7SEAS"/>
    <s v="PURCHASE GST"/>
    <s v="142"/>
    <x v="667"/>
    <m/>
  </r>
  <r>
    <x v="10"/>
    <d v="2018-05-12T00:00:00"/>
    <s v="Cr"/>
    <s v="SPHERE EQUIPMENTS PVT LTD."/>
    <s v="PURCHASE GST"/>
    <s v="143"/>
    <x v="759"/>
    <m/>
  </r>
  <r>
    <x v="10"/>
    <d v="2018-05-14T00:00:00"/>
    <s v="Dr"/>
    <s v="MR.P.C.BHASIN"/>
    <s v="GST-TAX INVOICE"/>
    <s v="KSY18190203"/>
    <x v="35"/>
    <n v="450"/>
  </r>
  <r>
    <x v="10"/>
    <d v="2018-05-14T00:00:00"/>
    <s v="Dr"/>
    <s v="SHIVA INDUSTRIES"/>
    <s v="GST-TAX INVOICE"/>
    <s v="KSY18190204"/>
    <x v="35"/>
    <n v="3631.6"/>
  </r>
  <r>
    <x v="10"/>
    <d v="2018-05-14T00:00:00"/>
    <s v="Dr"/>
    <s v="MR. RAJIV MEHRA&quot;"/>
    <s v="GST-TAX INVOICE"/>
    <s v="KSY18190206"/>
    <x v="35"/>
    <n v="207"/>
  </r>
  <r>
    <x v="10"/>
    <d v="2018-05-14T00:00:00"/>
    <s v="Dr"/>
    <s v="NIRVAAN DESIGN PVT LTD"/>
    <s v="GST-TAX INVOICE"/>
    <s v="KSY18190207"/>
    <x v="35"/>
    <n v="1394.1"/>
  </r>
  <r>
    <x v="10"/>
    <d v="2018-05-14T00:00:00"/>
    <s v="Dr"/>
    <s v="CASH"/>
    <s v="GST-TAX INVOICE"/>
    <s v="KSY18190208"/>
    <x v="35"/>
    <n v="53.46"/>
  </r>
  <r>
    <x v="10"/>
    <d v="2018-05-14T00:00:00"/>
    <s v="Cr"/>
    <s v="HI TECH COMPUTERS"/>
    <s v="Journal"/>
    <s v="218"/>
    <x v="274"/>
    <m/>
  </r>
  <r>
    <x v="10"/>
    <d v="2018-05-14T00:00:00"/>
    <s v="Cr"/>
    <s v="PLUS CHEM PVT. LTD"/>
    <s v="PURCHASE GST"/>
    <s v="144"/>
    <x v="326"/>
    <m/>
  </r>
  <r>
    <x v="10"/>
    <d v="2018-05-14T00:00:00"/>
    <s v="Cr"/>
    <s v="NATIONAL STORAGE SYSTEM"/>
    <s v="PURCHASE GST"/>
    <s v="145"/>
    <x v="760"/>
    <m/>
  </r>
  <r>
    <x v="10"/>
    <d v="2018-05-14T00:00:00"/>
    <s v="Cr"/>
    <s v="DAIKIN AIRCONDITIONING INDIA (P) LTD"/>
    <s v="PURCHASE GST"/>
    <s v="146"/>
    <x v="761"/>
    <m/>
  </r>
  <r>
    <x v="10"/>
    <d v="2018-05-14T00:00:00"/>
    <s v="Cr"/>
    <s v="Mittal Hardware Store"/>
    <s v="PURCHASE GST"/>
    <s v="147"/>
    <x v="533"/>
    <m/>
  </r>
  <r>
    <x v="10"/>
    <d v="2018-05-14T00:00:00"/>
    <s v="Cr"/>
    <s v="Y.P.TRADING CO."/>
    <s v="PURCHASE GST"/>
    <s v="148"/>
    <x v="762"/>
    <m/>
  </r>
  <r>
    <x v="10"/>
    <d v="2018-05-14T00:00:00"/>
    <s v="Cr"/>
    <s v="ALTAIR 7SEAS"/>
    <s v="PURCHASE GST"/>
    <s v="149"/>
    <x v="763"/>
    <m/>
  </r>
  <r>
    <x v="10"/>
    <d v="2018-05-15T00:00:00"/>
    <s v="Dr"/>
    <s v="AMRAPALI JEWELS PVT. LTD."/>
    <s v="GST-TAX INVOICE"/>
    <s v="KSY18190211"/>
    <x v="35"/>
    <n v="4552.2"/>
  </r>
  <r>
    <x v="10"/>
    <d v="2018-05-15T00:00:00"/>
    <s v="Dr"/>
    <s v="AMRAPALI JEWELS PVT. LTD."/>
    <s v="GST-TAX INVOICE"/>
    <s v="KSY18190212"/>
    <x v="35"/>
    <n v="496.8"/>
  </r>
  <r>
    <x v="10"/>
    <d v="2018-05-15T00:00:00"/>
    <s v="Cr"/>
    <s v="Y.P.TRADING CO."/>
    <s v="PURCHASE GST"/>
    <s v="150"/>
    <x v="764"/>
    <m/>
  </r>
  <r>
    <x v="10"/>
    <d v="2018-05-15T00:00:00"/>
    <s v="Cr"/>
    <s v="Ranjit Trading Co."/>
    <s v="PURCHASE GST"/>
    <s v="151"/>
    <x v="615"/>
    <m/>
  </r>
  <r>
    <x v="10"/>
    <d v="2018-05-16T00:00:00"/>
    <s v="Dr"/>
    <s v="NIRBHAI MAINTENANCE AND SERVICES PVT LTD"/>
    <s v="GST-TAX INVOICE"/>
    <s v="KSY18190213"/>
    <x v="35"/>
    <n v="3773.42"/>
  </r>
  <r>
    <x v="10"/>
    <d v="2018-05-16T00:00:00"/>
    <s v="Cr"/>
    <s v="KARANS ELECTRONICS &amp; ELECTRICALS"/>
    <s v="PURCHASE GST"/>
    <s v="152"/>
    <x v="765"/>
    <m/>
  </r>
  <r>
    <x v="10"/>
    <d v="2018-05-16T00:00:00"/>
    <s v="Cr"/>
    <s v="SPHERE EQUIPMENTS PVT LTD."/>
    <s v="PURCHASE GST"/>
    <s v="153"/>
    <x v="766"/>
    <m/>
  </r>
  <r>
    <x v="10"/>
    <d v="2018-05-16T00:00:00"/>
    <s v="Cr"/>
    <s v="DAIKIN AIRCONDITIONING INDIA (P) LTD"/>
    <s v="PURCHASE GST"/>
    <s v="154"/>
    <x v="767"/>
    <m/>
  </r>
  <r>
    <x v="10"/>
    <d v="2018-05-17T00:00:00"/>
    <s v="Dr"/>
    <s v="CASH"/>
    <s v="GST-TAX INVOICE"/>
    <s v="KSY18190214"/>
    <x v="35"/>
    <n v="19.079999999999998"/>
  </r>
  <r>
    <x v="10"/>
    <d v="2018-05-17T00:00:00"/>
    <s v="Dr"/>
    <s v="GLOBE CIVIL PROJECTS PVT. LTD."/>
    <s v="GST-TAX INVOICE"/>
    <s v="KSY18190217"/>
    <x v="35"/>
    <n v="3343.5"/>
  </r>
  <r>
    <x v="10"/>
    <d v="2018-05-17T00:00:00"/>
    <s v="Dr"/>
    <s v="BABSONS BARN FASHION INDIA PVT. LTD."/>
    <s v="GST-TAX INVOICE"/>
    <s v="KSY18190219"/>
    <x v="35"/>
    <n v="3915"/>
  </r>
  <r>
    <x v="10"/>
    <d v="2018-05-17T00:00:00"/>
    <s v="Dr"/>
    <s v="BABSONS BARN FASHION INDIA PVT. LTD."/>
    <s v="GST-TAX INVOICE"/>
    <s v="KSY18190220"/>
    <x v="35"/>
    <n v="2340"/>
  </r>
  <r>
    <x v="10"/>
    <d v="2018-05-17T00:00:00"/>
    <s v="Dr"/>
    <s v="DHANPATMAL VIRMANI EDUCATION"/>
    <s v="GST-TAX INVOICE"/>
    <s v="KSY18190221"/>
    <x v="35"/>
    <n v="603"/>
  </r>
  <r>
    <x v="10"/>
    <d v="2018-05-17T00:00:00"/>
    <s v="Dr"/>
    <s v="SNOWHITE  APPARELS LTD"/>
    <s v="GST-TAX INVOICE"/>
    <s v="KSY18190222"/>
    <x v="35"/>
    <n v="14175"/>
  </r>
  <r>
    <x v="10"/>
    <d v="2018-05-17T00:00:00"/>
    <s v="Dr"/>
    <s v="DELICIOUS CONCEPTS PRIVATE LIMITED"/>
    <s v="GST-TAX INVOICE"/>
    <s v="KSY18190218"/>
    <x v="35"/>
    <n v="1649.88"/>
  </r>
  <r>
    <x v="10"/>
    <d v="2018-05-17T00:00:00"/>
    <s v="Cr"/>
    <s v="RAJEEV OLD DHOTI SUPPLIER"/>
    <s v="PURCHASE GST"/>
    <s v="158"/>
    <x v="126"/>
    <m/>
  </r>
  <r>
    <x v="10"/>
    <d v="2018-05-17T00:00:00"/>
    <s v="Cr"/>
    <s v="Ellis Electricals"/>
    <s v="PURCHASE GST"/>
    <s v="159"/>
    <x v="52"/>
    <m/>
  </r>
  <r>
    <x v="10"/>
    <d v="2018-05-17T00:00:00"/>
    <s v="Cr"/>
    <s v="DASS REFRIGERATION"/>
    <s v="PURCHASE GST"/>
    <s v="160"/>
    <x v="335"/>
    <m/>
  </r>
  <r>
    <x v="10"/>
    <d v="2018-05-17T00:00:00"/>
    <s v="Cr"/>
    <s v="Idea Cellular Ltd - Cr ST. NO. TELEPHONE/DELHI/12/I"/>
    <s v="Journal"/>
    <s v="227"/>
    <x v="768"/>
    <m/>
  </r>
  <r>
    <x v="10"/>
    <d v="2018-05-18T00:00:00"/>
    <s v="Dr"/>
    <s v="MS. MEENU NAGESHWARAN"/>
    <s v="GST-TAX INVOICE"/>
    <s v="KSY18190224"/>
    <x v="35"/>
    <n v="558"/>
  </r>
  <r>
    <x v="10"/>
    <d v="2018-05-18T00:00:00"/>
    <s v="Dr"/>
    <s v="Fairair Engineers Pvt.Ltd"/>
    <s v="GST-TAX INVOICE"/>
    <s v="KSY18190226"/>
    <x v="35"/>
    <n v="1742.94"/>
  </r>
  <r>
    <x v="10"/>
    <d v="2018-05-18T00:00:00"/>
    <s v="Dr"/>
    <s v="T R K JEWELS"/>
    <s v="GST-TAX INVOICE"/>
    <s v="KSY18190225"/>
    <x v="35"/>
    <n v="5605.12"/>
  </r>
  <r>
    <x v="10"/>
    <d v="2018-05-18T00:00:00"/>
    <s v="Dr"/>
    <s v="MR. ASHOK DHAWAN"/>
    <s v="GST-TAX INVOICE"/>
    <s v="KSY18190227"/>
    <x v="35"/>
    <n v="842.4"/>
  </r>
  <r>
    <x v="10"/>
    <d v="2018-05-18T00:00:00"/>
    <s v="Dr"/>
    <s v="MR. VIRENDER GOSWAMI"/>
    <s v="GST-TAX INVOICE"/>
    <s v="KSY18190229"/>
    <x v="35"/>
    <n v="230.71"/>
  </r>
  <r>
    <x v="10"/>
    <d v="2018-05-18T00:00:00"/>
    <s v="Dr"/>
    <s v="SOMA NEW TOWNS (P) LTD."/>
    <s v="GST-TAX INVOICE"/>
    <s v="KSY18190230"/>
    <x v="35"/>
    <n v="239.4"/>
  </r>
  <r>
    <x v="10"/>
    <d v="2018-05-18T00:00:00"/>
    <s v="Cr"/>
    <s v="THE REFRIGERATION HOUSE"/>
    <s v="PURCHASE GST"/>
    <s v="161"/>
    <x v="769"/>
    <m/>
  </r>
  <r>
    <x v="10"/>
    <d v="2018-05-18T00:00:00"/>
    <s v="Cr"/>
    <s v="DAIKIN AIRCONDITIONING INDIA (P) LTD"/>
    <s v="PURCHASE GST"/>
    <s v="162"/>
    <x v="770"/>
    <m/>
  </r>
  <r>
    <x v="10"/>
    <d v="2018-05-19T00:00:00"/>
    <s v="Dr"/>
    <s v="T R K JEWELS"/>
    <s v="GST-TAX INVOICE"/>
    <s v="KSY18190233"/>
    <x v="35"/>
    <n v="516.33000000000004"/>
  </r>
  <r>
    <x v="10"/>
    <d v="2018-05-19T00:00:00"/>
    <s v="Cr"/>
    <s v="Sharnam Motor  Services Pvt Ltd"/>
    <s v="Journal"/>
    <s v="236"/>
    <x v="771"/>
    <m/>
  </r>
  <r>
    <x v="10"/>
    <d v="2018-05-19T00:00:00"/>
    <s v="Cr"/>
    <s v="DAIKIN AIRCONDITIONING INDIA (P) LTD"/>
    <s v="PURCHASE GST"/>
    <s v="164"/>
    <x v="772"/>
    <m/>
  </r>
  <r>
    <x v="10"/>
    <d v="2018-05-21T00:00:00"/>
    <s v="Dr"/>
    <s v="SRINIVASAN &amp; SRINIVASAN"/>
    <s v="GST-TAX INVOICE"/>
    <s v="KSY18190236"/>
    <x v="35"/>
    <n v="592.52"/>
  </r>
  <r>
    <x v="10"/>
    <d v="2018-05-21T00:00:00"/>
    <s v="Cr"/>
    <s v="AIRTEL MOBILE NO. 9971044667"/>
    <s v="Journal"/>
    <s v="243"/>
    <x v="513"/>
    <m/>
  </r>
  <r>
    <x v="10"/>
    <d v="2018-05-21T00:00:00"/>
    <s v="Cr"/>
    <s v="DAIKIN AIRCONDITIONING INDIA (P) LTD"/>
    <s v="PURCHASE GST"/>
    <s v="166"/>
    <x v="773"/>
    <m/>
  </r>
  <r>
    <x v="10"/>
    <d v="2018-05-21T00:00:00"/>
    <s v="Cr"/>
    <s v="NATIONAL STORAGE SYSTEM"/>
    <s v="PURCHASE GST"/>
    <s v="167"/>
    <x v="774"/>
    <m/>
  </r>
  <r>
    <x v="10"/>
    <d v="2018-05-21T00:00:00"/>
    <s v="Cr"/>
    <s v="SNOWCOOL INDIA"/>
    <s v="PURCHASE GST"/>
    <s v="168"/>
    <x v="775"/>
    <m/>
  </r>
  <r>
    <x v="10"/>
    <d v="2018-05-21T00:00:00"/>
    <s v="Cr"/>
    <s v="MAHARAJA REFRIGERATION"/>
    <s v="PURCHASE GST"/>
    <s v="169"/>
    <x v="776"/>
    <m/>
  </r>
  <r>
    <x v="10"/>
    <d v="2018-05-21T00:00:00"/>
    <s v="Cr"/>
    <s v="CLASSIC ENTERPRISES"/>
    <s v="PURCHASE GST"/>
    <s v="170"/>
    <x v="777"/>
    <m/>
  </r>
  <r>
    <x v="10"/>
    <d v="2018-05-21T00:00:00"/>
    <s v="Cr"/>
    <s v="NATIONAL STORAGE SYSTEM"/>
    <s v="PURCHASE GST"/>
    <s v="171"/>
    <x v="778"/>
    <m/>
  </r>
  <r>
    <x v="10"/>
    <d v="2018-05-21T00:00:00"/>
    <s v="Cr"/>
    <s v="SNOWCOOL INDIA"/>
    <s v="PURCHASE GST"/>
    <s v="172"/>
    <x v="779"/>
    <m/>
  </r>
  <r>
    <x v="10"/>
    <d v="2018-05-21T00:00:00"/>
    <s v="Cr"/>
    <s v="S. B. TRADERS"/>
    <s v="PURCHASE GST"/>
    <s v="173"/>
    <x v="780"/>
    <m/>
  </r>
  <r>
    <x v="10"/>
    <d v="2018-05-22T00:00:00"/>
    <s v="Dr"/>
    <s v="C.P. ARORA ENGINEERS-CONTRACTORS PVT. LTD"/>
    <s v="GST-TAX INVOICE"/>
    <s v="KSY18190239"/>
    <x v="35"/>
    <n v="4473.42"/>
  </r>
  <r>
    <x v="10"/>
    <d v="2018-05-22T00:00:00"/>
    <s v="Dr"/>
    <s v="MR. KARTIK KAPOOR"/>
    <s v="GST-TAX INVOICE"/>
    <s v="KSY18190242"/>
    <x v="35"/>
    <n v="4795.66"/>
  </r>
  <r>
    <x v="10"/>
    <d v="2018-05-22T00:00:00"/>
    <s v="Cr"/>
    <s v="I.M ENTERPRISES"/>
    <s v="Journal"/>
    <s v="248"/>
    <x v="781"/>
    <m/>
  </r>
  <r>
    <x v="10"/>
    <d v="2018-05-22T00:00:00"/>
    <s v="Cr"/>
    <s v="RAJIV ELECTRICALS"/>
    <s v="Journal"/>
    <s v="249"/>
    <x v="490"/>
    <m/>
  </r>
  <r>
    <x v="10"/>
    <d v="2018-05-22T00:00:00"/>
    <s v="Cr"/>
    <s v="DAIKIN AIRCONDITIONING INDIA (P) LTD"/>
    <s v="PURCHASE GST"/>
    <s v="174"/>
    <x v="782"/>
    <m/>
  </r>
  <r>
    <x v="10"/>
    <d v="2018-05-22T00:00:00"/>
    <s v="Cr"/>
    <s v="DAIKIN AIRCONDITIONING INDIA (P) LTD"/>
    <s v="PURCHASE GST"/>
    <s v="175"/>
    <x v="783"/>
    <m/>
  </r>
  <r>
    <x v="10"/>
    <d v="2018-05-22T00:00:00"/>
    <s v="Cr"/>
    <s v="Ranjit Trading Co."/>
    <s v="PURCHASE GST"/>
    <s v="176"/>
    <x v="784"/>
    <m/>
  </r>
  <r>
    <x v="10"/>
    <d v="2018-05-22T00:00:00"/>
    <s v="Cr"/>
    <s v="AIRCON REFRIGERATION COMPANY."/>
    <s v="PURCHASE GST"/>
    <s v="177"/>
    <x v="785"/>
    <m/>
  </r>
  <r>
    <x v="10"/>
    <d v="2018-05-22T00:00:00"/>
    <s v="Cr"/>
    <s v="ALTAIR 7SEAS"/>
    <s v="PURCHASE GST"/>
    <s v="178"/>
    <x v="447"/>
    <m/>
  </r>
  <r>
    <x v="10"/>
    <d v="2018-05-22T00:00:00"/>
    <s v="Cr"/>
    <s v="MITSUBISHI ELECTRIC INDIA  PVT. LTD."/>
    <s v="PURCHASE GST"/>
    <s v="179"/>
    <x v="786"/>
    <m/>
  </r>
  <r>
    <x v="10"/>
    <d v="2018-05-22T00:00:00"/>
    <s v="Cr"/>
    <s v="SPHERE EQUIPMENTS PVT LTD."/>
    <s v="PURCHASE GST"/>
    <s v="180"/>
    <x v="787"/>
    <m/>
  </r>
  <r>
    <x v="10"/>
    <d v="2018-05-23T00:00:00"/>
    <s v="Dr"/>
    <s v="MR SAMIR THUKRAL"/>
    <s v="GST-TAX INVOICE"/>
    <s v="KSY18190244"/>
    <x v="35"/>
    <n v="7074"/>
  </r>
  <r>
    <x v="10"/>
    <d v="2018-05-23T00:00:00"/>
    <s v="Cr"/>
    <s v="ALTAIR 7SEAS"/>
    <s v="PURCHASE GST"/>
    <s v="181"/>
    <x v="447"/>
    <m/>
  </r>
  <r>
    <x v="10"/>
    <d v="2018-05-23T00:00:00"/>
    <s v="Cr"/>
    <s v="KARANS ELECTRONICS &amp; ELECTRICALS"/>
    <s v="PURCHASE GST"/>
    <s v="182"/>
    <x v="788"/>
    <m/>
  </r>
  <r>
    <x v="10"/>
    <d v="2018-05-24T00:00:00"/>
    <s v="Dr"/>
    <s v="DAIKIN AIRCONDITIONING INDIA (P) LTD-DR"/>
    <s v="GST-TAX INVOICE"/>
    <s v="KSY18190248"/>
    <x v="35"/>
    <n v="2091.6"/>
  </r>
  <r>
    <x v="10"/>
    <d v="2018-05-24T00:00:00"/>
    <s v="Dr"/>
    <s v="DAIKIN AIRCONDITIONING INDIA (P) LTD-DR"/>
    <s v="GST-TAX INVOICE"/>
    <s v="KSY18190249"/>
    <x v="35"/>
    <n v="10454.4"/>
  </r>
  <r>
    <x v="10"/>
    <d v="2018-05-24T00:00:00"/>
    <s v="Dr"/>
    <s v="DAIKIN AIRCONDITIONING INDIA (P) LTD-DR"/>
    <s v="GST-TAX INVOICE"/>
    <s v="KSY18190250"/>
    <x v="35"/>
    <n v="630"/>
  </r>
  <r>
    <x v="10"/>
    <d v="2018-05-24T00:00:00"/>
    <s v="Dr"/>
    <s v="DAIKIN AIRCONDITIONING INDIA (P) LTD-DR"/>
    <s v="GST-TAX INVOICE"/>
    <s v="KSY18190251"/>
    <x v="35"/>
    <n v="1278"/>
  </r>
  <r>
    <x v="10"/>
    <d v="2018-05-24T00:00:00"/>
    <s v="Dr"/>
    <s v="DAIKIN AIRCONDITIONING INDIA (P) LTD-DR"/>
    <s v="GST-TAX INVOICE"/>
    <s v="KSY18190252"/>
    <x v="35"/>
    <n v="2162.16"/>
  </r>
  <r>
    <x v="10"/>
    <d v="2018-05-24T00:00:00"/>
    <s v="Dr"/>
    <s v="DAIKIN AIRCONDITIONING INDIA (P) LTD-DR"/>
    <s v="GST-TAX INVOICE"/>
    <s v="KSY18190253"/>
    <x v="35"/>
    <n v="379.8"/>
  </r>
  <r>
    <x v="10"/>
    <d v="2018-05-24T00:00:00"/>
    <s v="Dr"/>
    <s v="MS. PARUL"/>
    <s v="GST-TAX INVOICE"/>
    <s v="KSY18190247"/>
    <x v="35"/>
    <n v="281.79000000000002"/>
  </r>
  <r>
    <x v="10"/>
    <d v="2018-05-24T00:00:00"/>
    <s v="Dr"/>
    <s v="DAIKIN AIRCONDITIONING INDIA (P) LTD-DR"/>
    <s v="GST-TAX INVOICE"/>
    <s v="KSY18190254"/>
    <x v="35"/>
    <n v="4158"/>
  </r>
  <r>
    <x v="10"/>
    <d v="2018-05-24T00:00:00"/>
    <s v="Dr"/>
    <s v="DAIKIN AIRCONDITIONING INDIA (P) LTD-DR"/>
    <s v="GST-TAX INVOICE"/>
    <s v="KSY18190255"/>
    <x v="35"/>
    <n v="2394"/>
  </r>
  <r>
    <x v="10"/>
    <d v="2018-05-24T00:00:00"/>
    <s v="Dr"/>
    <s v="DAIKIN AIRCONDITIONING INDIA (P) LTD-DR"/>
    <s v="GST-TAX INVOICE"/>
    <s v="KSY18190256"/>
    <x v="35"/>
    <n v="283.5"/>
  </r>
  <r>
    <x v="10"/>
    <d v="2018-05-24T00:00:00"/>
    <s v="Dr"/>
    <s v="DAIKIN AIRCONDITIONING INDIA (P) LTD-DR"/>
    <s v="GST-TAX INVOICE"/>
    <s v="KSY18190257"/>
    <x v="35"/>
    <n v="3780"/>
  </r>
  <r>
    <x v="10"/>
    <d v="2018-05-24T00:00:00"/>
    <s v="Dr"/>
    <s v="NIRBHAI MAINTENANCE AND SERVICES PVT LTD"/>
    <s v="GST-TAX INVOICE"/>
    <s v="KSY18190258"/>
    <x v="35"/>
    <n v="14850"/>
  </r>
  <r>
    <x v="10"/>
    <d v="2018-05-24T00:00:00"/>
    <s v="Cr"/>
    <s v="UNIVERSAL TYRE HOUSE"/>
    <s v="Journal"/>
    <s v="253"/>
    <x v="789"/>
    <m/>
  </r>
  <r>
    <x v="10"/>
    <d v="2018-05-24T00:00:00"/>
    <s v="Cr"/>
    <s v="DAIKIN AIRCONDITIONING INDIA (P) LTD"/>
    <s v="PURCHASE GST"/>
    <s v="183"/>
    <x v="790"/>
    <m/>
  </r>
  <r>
    <x v="10"/>
    <d v="2018-05-24T00:00:00"/>
    <s v="Cr"/>
    <s v="ALTAIR 7SEAS"/>
    <s v="PURCHASE GST"/>
    <s v="184"/>
    <x v="791"/>
    <m/>
  </r>
  <r>
    <x v="10"/>
    <d v="2018-05-24T00:00:00"/>
    <s v="Cr"/>
    <s v="AIRTEL RELATIONSHIP NO-14926846"/>
    <s v="Journal"/>
    <s v="254"/>
    <x v="462"/>
    <m/>
  </r>
  <r>
    <x v="10"/>
    <d v="2018-05-24T00:00:00"/>
    <s v="Cr"/>
    <s v="DAIKIN AIRCONDITIONING INDIA (P) LTD"/>
    <s v="PURCHASE GST"/>
    <s v="185"/>
    <x v="792"/>
    <m/>
  </r>
  <r>
    <x v="10"/>
    <d v="2018-05-24T00:00:00"/>
    <s v="Cr"/>
    <s v="DAIKIN AIRCONDITIONING INDIA (P) LTD"/>
    <s v="PURCHASE GST"/>
    <s v="186"/>
    <x v="793"/>
    <m/>
  </r>
  <r>
    <x v="10"/>
    <d v="2018-05-25T00:00:00"/>
    <s v="Dr"/>
    <s v="HINDUSTAN URBAN INFRASTRUCTURE LTD."/>
    <s v="GST-TAX INVOICE"/>
    <s v="KSY18190260"/>
    <x v="35"/>
    <n v="247.5"/>
  </r>
  <r>
    <x v="10"/>
    <d v="2018-05-25T00:00:00"/>
    <s v="Dr"/>
    <s v="A.N.J Infrastructure Services P Ltd"/>
    <s v="GST-TAX INVOICE"/>
    <s v="KSY18190261"/>
    <x v="35"/>
    <n v="3060"/>
  </r>
  <r>
    <x v="10"/>
    <d v="2018-05-25T00:00:00"/>
    <s v="Dr"/>
    <s v="MS. SUMAN KHANNA"/>
    <s v="GST-TAX INVOICE"/>
    <s v="KSY18190262"/>
    <x v="35"/>
    <n v="225"/>
  </r>
  <r>
    <x v="10"/>
    <d v="2018-05-25T00:00:00"/>
    <s v="Dr"/>
    <s v="UNION BANK OF INDIA"/>
    <s v="GST-TAX INVOICE"/>
    <s v="KSY18190263"/>
    <x v="35"/>
    <n v="2047.5"/>
  </r>
  <r>
    <x v="10"/>
    <d v="2018-05-25T00:00:00"/>
    <s v="Dr"/>
    <s v="CASH"/>
    <s v="GST-TAX INVOICE"/>
    <s v="KSY18190259"/>
    <x v="35"/>
    <n v="31.23"/>
  </r>
  <r>
    <x v="10"/>
    <d v="2018-05-25T00:00:00"/>
    <s v="Dr"/>
    <s v="BAHUBALI PRINT 'O' PACK"/>
    <s v="GST-TAX INVOICE"/>
    <s v="KSY18190264"/>
    <x v="35"/>
    <n v="13632.55"/>
  </r>
  <r>
    <x v="10"/>
    <d v="2018-05-25T00:00:00"/>
    <s v="Cr"/>
    <s v="AIRCON REFRIGERATION COMPANY."/>
    <s v="PURCHASE GST"/>
    <s v="187"/>
    <x v="794"/>
    <m/>
  </r>
  <r>
    <x v="10"/>
    <d v="2018-05-25T00:00:00"/>
    <s v="Cr"/>
    <s v="MITSUBISHI ELECTRIC INDIA  PVT. LTD."/>
    <s v="PURCHASE GST"/>
    <s v="189"/>
    <x v="795"/>
    <m/>
  </r>
  <r>
    <x v="10"/>
    <d v="2018-05-25T00:00:00"/>
    <s v="Cr"/>
    <s v="CYPRUS COMPUTERS"/>
    <s v="Journal"/>
    <s v="258"/>
    <x v="796"/>
    <m/>
  </r>
  <r>
    <x v="10"/>
    <d v="2018-05-25T00:00:00"/>
    <s v="Cr"/>
    <s v="SNOWCOOL INDIA"/>
    <s v="PURCHASE GST"/>
    <s v="190"/>
    <x v="797"/>
    <m/>
  </r>
  <r>
    <x v="10"/>
    <d v="2018-05-26T00:00:00"/>
    <s v="Dr"/>
    <s v="MR. DEEPAK ANAND"/>
    <s v="GST-TAX INVOICE"/>
    <s v="KSY18190266"/>
    <x v="35"/>
    <n v="1498.5"/>
  </r>
  <r>
    <x v="10"/>
    <d v="2018-05-26T00:00:00"/>
    <s v="Dr"/>
    <s v="CASH"/>
    <s v="GST-TAX INVOICE"/>
    <s v="KSY18190265"/>
    <x v="35"/>
    <n v="31.68"/>
  </r>
  <r>
    <x v="10"/>
    <d v="2018-05-26T00:00:00"/>
    <s v="Dr"/>
    <s v="SSN INVESTMENTS (DELHI) PRIVATE LIMITED"/>
    <s v="GST-TAX INVOICE"/>
    <s v="KSY18190267"/>
    <x v="35"/>
    <n v="10474.200000000001"/>
  </r>
  <r>
    <x v="10"/>
    <d v="2018-05-26T00:00:00"/>
    <s v="Dr"/>
    <s v="C.P. ARORA ENGINEERS-CONTRACTORS PVT. LTD"/>
    <s v="GST-TAX INVOICE"/>
    <s v="KSY18190268"/>
    <x v="35"/>
    <n v="481.5"/>
  </r>
  <r>
    <x v="10"/>
    <d v="2018-05-26T00:00:00"/>
    <s v="Cr"/>
    <s v="SHRI BALAJI AGENCIES"/>
    <s v="Journal"/>
    <s v="261"/>
    <x v="798"/>
    <m/>
  </r>
  <r>
    <x v="10"/>
    <d v="2018-05-26T00:00:00"/>
    <s v="Cr"/>
    <s v="AIRCON REFRIGERATION COMPANY."/>
    <s v="PURCHASE GST"/>
    <s v="191"/>
    <x v="799"/>
    <m/>
  </r>
  <r>
    <x v="10"/>
    <d v="2018-05-27T00:00:00"/>
    <s v="Cr"/>
    <s v="AIRTEL RELATIONSHIP NO-10297175"/>
    <s v="Journal"/>
    <s v="265"/>
    <x v="800"/>
    <m/>
  </r>
  <r>
    <x v="10"/>
    <d v="2018-05-27T00:00:00"/>
    <s v="Cr"/>
    <s v="AIRTEL RELATIONSHIP 10297178"/>
    <s v="Journal"/>
    <s v="267"/>
    <x v="80"/>
    <m/>
  </r>
  <r>
    <x v="10"/>
    <d v="2018-05-28T00:00:00"/>
    <s v="Dr"/>
    <s v="A K M SYSTEMS PVT. LTD."/>
    <s v="GST-TAX INVOICE"/>
    <s v="KSY18190270"/>
    <x v="35"/>
    <n v="247.5"/>
  </r>
  <r>
    <x v="10"/>
    <d v="2018-05-28T00:00:00"/>
    <s v="Dr"/>
    <s v="SILVER AROW AUTOMOBILES PVT.LTD."/>
    <s v="GST-TAX INVOICE"/>
    <s v="KSY18190271"/>
    <x v="35"/>
    <n v="3914.91"/>
  </r>
  <r>
    <x v="10"/>
    <d v="2018-05-28T00:00:00"/>
    <s v="Dr"/>
    <s v="GUPTA &amp; GUPTA  PVT LTD"/>
    <s v="GST-TAX INVOICE"/>
    <s v="KSY18190272"/>
    <x v="35"/>
    <n v="1395"/>
  </r>
  <r>
    <x v="10"/>
    <d v="2018-05-28T00:00:00"/>
    <s v="Dr"/>
    <s v="SOMA NEW TOWNS (P) LTD."/>
    <s v="GST-TAX INVOICE"/>
    <s v="KSY18190273"/>
    <x v="35"/>
    <n v="337.5"/>
  </r>
  <r>
    <x v="10"/>
    <d v="2018-05-28T00:00:00"/>
    <s v="Dr"/>
    <s v="MR LALIT GULATI"/>
    <s v="GST-TAX INVOICE"/>
    <s v="KSY18190274"/>
    <x v="35"/>
    <n v="50423.49"/>
  </r>
  <r>
    <x v="10"/>
    <d v="2018-05-28T00:00:00"/>
    <s v="Dr"/>
    <s v="CASH"/>
    <s v="GST-TAX INVOICE"/>
    <s v="KSY18190269"/>
    <x v="35"/>
    <n v="6890.52"/>
  </r>
  <r>
    <x v="10"/>
    <d v="2018-05-28T00:00:00"/>
    <s v="Cr"/>
    <s v="DAIKIN AIRCONDITIONING INDIA (P) LTD"/>
    <s v="PURCHASE GST"/>
    <s v="192"/>
    <x v="70"/>
    <m/>
  </r>
  <r>
    <x v="10"/>
    <d v="2018-05-28T00:00:00"/>
    <s v="Cr"/>
    <s v="ALTAIR 7SEAS"/>
    <s v="PURCHASE GST"/>
    <s v="193"/>
    <x v="801"/>
    <m/>
  </r>
  <r>
    <x v="10"/>
    <d v="2018-05-28T00:00:00"/>
    <s v="Cr"/>
    <s v="DAIKIN AIRCONDITIONING INDIA (P) LTD"/>
    <s v="PURCHASE GST"/>
    <s v="195"/>
    <x v="802"/>
    <m/>
  </r>
  <r>
    <x v="10"/>
    <d v="2018-05-28T00:00:00"/>
    <s v="Cr"/>
    <s v="Y.P.TRADING CO."/>
    <s v="PURCHASE GST"/>
    <s v="197"/>
    <x v="803"/>
    <m/>
  </r>
  <r>
    <x v="10"/>
    <d v="2018-05-29T00:00:00"/>
    <s v="Dr"/>
    <s v="MR. S.P. CHOPRA"/>
    <s v="GST-TAX INVOICE"/>
    <s v="KSY18190277"/>
    <x v="35"/>
    <n v="189"/>
  </r>
  <r>
    <x v="10"/>
    <d v="2018-05-29T00:00:00"/>
    <s v="Dr"/>
    <s v="MR. RAMAN OBEROI"/>
    <s v="GST-TAX INVOICE"/>
    <s v="KSY18190278"/>
    <x v="35"/>
    <n v="1044"/>
  </r>
  <r>
    <x v="10"/>
    <d v="2018-05-29T00:00:00"/>
    <s v="Dr"/>
    <s v="COMP-MART (INDIA) PVT LTD"/>
    <s v="GST-TAX INVOICE"/>
    <s v="KSY18190276"/>
    <x v="35"/>
    <n v="5523.42"/>
  </r>
  <r>
    <x v="10"/>
    <d v="2018-05-29T00:00:00"/>
    <s v="Cr"/>
    <s v="GOEL SALES CORPORATION"/>
    <s v="PURCHASE GST"/>
    <s v="199"/>
    <x v="804"/>
    <m/>
  </r>
  <r>
    <x v="10"/>
    <d v="2018-05-29T00:00:00"/>
    <s v="Cr"/>
    <s v="UNITED INDIA INSURANCE CO. LTD."/>
    <s v="Journal"/>
    <s v="273"/>
    <x v="805"/>
    <m/>
  </r>
  <r>
    <x v="10"/>
    <d v="2018-05-29T00:00:00"/>
    <s v="Cr"/>
    <s v="UNITED INDIA INSURANCE CO. LTD."/>
    <s v="Journal"/>
    <s v="274"/>
    <x v="806"/>
    <m/>
  </r>
  <r>
    <x v="10"/>
    <d v="2018-05-29T00:00:00"/>
    <s v="Cr"/>
    <s v="UNITED INDIA INSURANCE CO. LTD."/>
    <s v="Journal"/>
    <s v="275"/>
    <x v="738"/>
    <m/>
  </r>
  <r>
    <x v="10"/>
    <d v="2018-05-29T00:00:00"/>
    <s v="Cr"/>
    <s v="JMS TRADERS"/>
    <s v="PURCHASE GST"/>
    <s v="200"/>
    <x v="807"/>
    <m/>
  </r>
  <r>
    <x v="10"/>
    <d v="2018-05-29T00:00:00"/>
    <s v="Cr"/>
    <s v="SNOWCOOL INDIA"/>
    <s v="PURCHASE GST"/>
    <s v="201"/>
    <x v="808"/>
    <m/>
  </r>
  <r>
    <x v="10"/>
    <d v="2018-05-29T00:00:00"/>
    <s v="Cr"/>
    <s v="DAIKIN AIRCONDITIONING INDIA (P) LTD"/>
    <s v="PURCHASE GST"/>
    <s v="202"/>
    <x v="809"/>
    <m/>
  </r>
  <r>
    <x v="10"/>
    <d v="2018-05-29T00:00:00"/>
    <s v="Cr"/>
    <s v="DAIKIN AIRCONDITIONING INDIA (P) LTD"/>
    <s v="PURCHASE GST"/>
    <s v="203"/>
    <x v="117"/>
    <m/>
  </r>
  <r>
    <x v="10"/>
    <d v="2018-05-29T00:00:00"/>
    <s v="Cr"/>
    <s v="DAIKIN AIRCONDITIONING INDIA (P) LTD"/>
    <s v="PURCHASE GST"/>
    <s v="204"/>
    <x v="810"/>
    <m/>
  </r>
  <r>
    <x v="10"/>
    <d v="2018-05-29T00:00:00"/>
    <s v="Cr"/>
    <s v="DAIKIN AIRCONDITIONING INDIA (P) LTD"/>
    <s v="PURCHASE GST"/>
    <s v="205"/>
    <x v="811"/>
    <m/>
  </r>
  <r>
    <x v="10"/>
    <d v="2018-05-30T00:00:00"/>
    <s v="Dr"/>
    <s v="PRINT WAY"/>
    <s v="GST-TAX INVOICE"/>
    <s v="KSY18190280"/>
    <x v="35"/>
    <n v="1440"/>
  </r>
  <r>
    <x v="10"/>
    <d v="2018-05-30T00:00:00"/>
    <s v="Dr"/>
    <s v="PUBLIC SERVICE BROADCASTING TRUST"/>
    <s v="GST-TAX INVOICE"/>
    <s v="KSY18190279"/>
    <x v="35"/>
    <n v="226.8"/>
  </r>
  <r>
    <x v="10"/>
    <d v="2018-05-30T00:00:00"/>
    <s v="Dr"/>
    <s v="NIMMI AIRCON CORPORATION"/>
    <s v="GST-TAX INVOICE"/>
    <s v="KSY18190282"/>
    <x v="35"/>
    <n v="58194.5"/>
  </r>
  <r>
    <x v="10"/>
    <d v="2018-05-30T00:00:00"/>
    <s v="Cr"/>
    <s v="AQUA RELINCE SERVICE"/>
    <s v="Journal"/>
    <s v="276"/>
    <x v="293"/>
    <m/>
  </r>
  <r>
    <x v="10"/>
    <d v="2018-05-30T00:00:00"/>
    <s v="Cr"/>
    <s v="MITSUBISHI ELECTRIC INDIA  PVT. LTD."/>
    <s v="PURCHASE GST"/>
    <s v="206"/>
    <x v="812"/>
    <m/>
  </r>
  <r>
    <x v="10"/>
    <d v="2018-05-30T00:00:00"/>
    <s v="Cr"/>
    <s v="PARASMANI TUBES"/>
    <s v="PURCHASE GST"/>
    <s v="207"/>
    <x v="813"/>
    <m/>
  </r>
  <r>
    <x v="10"/>
    <d v="2018-05-31T00:00:00"/>
    <s v="Dr"/>
    <s v="VISUAL AIDS CENTRE"/>
    <s v="GST-TAX INVOICE"/>
    <s v="KSY18190286"/>
    <x v="35"/>
    <n v="8834.4"/>
  </r>
  <r>
    <x v="10"/>
    <d v="2018-05-31T00:00:00"/>
    <s v="Dr"/>
    <s v="MR. KARTIK KAPOOR"/>
    <s v="GST-TAX INVOICE"/>
    <s v="KSY18190285"/>
    <x v="35"/>
    <n v="262.35000000000002"/>
  </r>
  <r>
    <x v="10"/>
    <d v="2018-05-31T00:00:00"/>
    <s v="Cr"/>
    <s v="INTERNATIONAL AUTO INDIA"/>
    <s v="Journal"/>
    <s v="278"/>
    <x v="814"/>
    <m/>
  </r>
  <r>
    <x v="10"/>
    <d v="2018-05-31T00:00:00"/>
    <s v="Cr"/>
    <s v="INTERNATIONAL AUTO INDIA"/>
    <s v="Journal"/>
    <s v="279"/>
    <x v="815"/>
    <m/>
  </r>
  <r>
    <x v="10"/>
    <d v="2018-05-31T00:00:00"/>
    <s v="Cr"/>
    <s v="PLUS CHEM PVT. LTD"/>
    <s v="PURCHASE GST"/>
    <s v="210"/>
    <x v="326"/>
    <m/>
  </r>
  <r>
    <x v="10"/>
    <d v="2018-05-31T00:00:00"/>
    <s v="Cr"/>
    <s v="DAIKIN AIRCONDITIONING INDIA (P) LTD"/>
    <s v="PURCHASE GST"/>
    <s v="211"/>
    <x v="81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C16" firstHeaderRow="1" firstDataRow="2" firstDataCol="1"/>
  <pivotFields count="8">
    <pivotField axis="axisRow" compact="0" outline="0" showAll="0">
      <items count="12">
        <item x="7"/>
        <item x="6"/>
        <item x="8"/>
        <item x="9"/>
        <item x="10"/>
        <item x="0"/>
        <item x="1"/>
        <item x="2"/>
        <item x="3"/>
        <item x="4"/>
        <item x="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>
      <items count="818">
        <item x="665"/>
        <item x="744"/>
        <item x="87"/>
        <item x="739"/>
        <item x="442"/>
        <item x="339"/>
        <item x="141"/>
        <item x="555"/>
        <item x="384"/>
        <item x="255"/>
        <item x="485"/>
        <item x="490"/>
        <item x="110"/>
        <item x="518"/>
        <item x="398"/>
        <item x="657"/>
        <item x="0"/>
        <item x="67"/>
        <item x="206"/>
        <item x="602"/>
        <item x="51"/>
        <item x="267"/>
        <item x="194"/>
        <item x="521"/>
        <item x="328"/>
        <item x="90"/>
        <item x="254"/>
        <item x="69"/>
        <item x="66"/>
        <item x="11"/>
        <item x="241"/>
        <item x="713"/>
        <item x="163"/>
        <item x="422"/>
        <item x="166"/>
        <item x="111"/>
        <item x="630"/>
        <item x="474"/>
        <item x="32"/>
        <item x="261"/>
        <item x="627"/>
        <item x="327"/>
        <item x="486"/>
        <item x="567"/>
        <item x="513"/>
        <item x="40"/>
        <item x="152"/>
        <item x="80"/>
        <item x="348"/>
        <item x="164"/>
        <item x="757"/>
        <item x="785"/>
        <item x="33"/>
        <item x="296"/>
        <item x="112"/>
        <item x="252"/>
        <item x="199"/>
        <item x="153"/>
        <item x="800"/>
        <item x="301"/>
        <item x="72"/>
        <item x="629"/>
        <item x="250"/>
        <item x="260"/>
        <item x="78"/>
        <item x="396"/>
        <item x="65"/>
        <item x="712"/>
        <item x="144"/>
        <item x="96"/>
        <item x="541"/>
        <item x="454"/>
        <item x="292"/>
        <item x="794"/>
        <item x="335"/>
        <item x="628"/>
        <item x="281"/>
        <item x="352"/>
        <item x="233"/>
        <item x="307"/>
        <item x="806"/>
        <item x="805"/>
        <item x="799"/>
        <item x="410"/>
        <item x="738"/>
        <item x="129"/>
        <item x="610"/>
        <item x="6"/>
        <item x="167"/>
        <item x="635"/>
        <item x="601"/>
        <item x="126"/>
        <item x="651"/>
        <item x="798"/>
        <item x="174"/>
        <item x="623"/>
        <item x="413"/>
        <item x="213"/>
        <item x="528"/>
        <item x="462"/>
        <item x="234"/>
        <item x="468"/>
        <item x="411"/>
        <item x="249"/>
        <item x="154"/>
        <item x="73"/>
        <item x="353"/>
        <item x="808"/>
        <item x="418"/>
        <item x="407"/>
        <item x="224"/>
        <item x="371"/>
        <item x="237"/>
        <item x="149"/>
        <item x="640"/>
        <item x="740"/>
        <item x="85"/>
        <item x="135"/>
        <item x="262"/>
        <item x="389"/>
        <item x="279"/>
        <item x="771"/>
        <item x="508"/>
        <item x="302"/>
        <item x="31"/>
        <item x="533"/>
        <item x="581"/>
        <item x="59"/>
        <item x="113"/>
        <item x="642"/>
        <item x="105"/>
        <item x="646"/>
        <item x="662"/>
        <item x="330"/>
        <item x="772"/>
        <item x="225"/>
        <item x="210"/>
        <item x="200"/>
        <item x="10"/>
        <item x="62"/>
        <item x="488"/>
        <item x="360"/>
        <item x="574"/>
        <item x="293"/>
        <item x="522"/>
        <item x="654"/>
        <item x="229"/>
        <item x="702"/>
        <item x="4"/>
        <item x="97"/>
        <item x="8"/>
        <item x="703"/>
        <item x="619"/>
        <item x="68"/>
        <item x="30"/>
        <item x="274"/>
        <item x="556"/>
        <item x="790"/>
        <item x="124"/>
        <item x="266"/>
        <item x="104"/>
        <item x="195"/>
        <item x="117"/>
        <item x="204"/>
        <item x="547"/>
        <item x="459"/>
        <item x="512"/>
        <item x="332"/>
        <item x="773"/>
        <item x="525"/>
        <item x="386"/>
        <item x="50"/>
        <item x="108"/>
        <item x="356"/>
        <item x="658"/>
        <item x="678"/>
        <item x="482"/>
        <item x="704"/>
        <item x="286"/>
        <item x="691"/>
        <item x="47"/>
        <item x="449"/>
        <item x="299"/>
        <item x="183"/>
        <item x="720"/>
        <item x="148"/>
        <item x="49"/>
        <item x="676"/>
        <item x="102"/>
        <item x="615"/>
        <item x="470"/>
        <item x="701"/>
        <item x="576"/>
        <item x="446"/>
        <item x="497"/>
        <item x="604"/>
        <item x="733"/>
        <item x="247"/>
        <item x="284"/>
        <item x="681"/>
        <item x="246"/>
        <item x="718"/>
        <item x="173"/>
        <item x="19"/>
        <item x="742"/>
        <item x="477"/>
        <item x="120"/>
        <item x="612"/>
        <item x="203"/>
        <item x="244"/>
        <item x="189"/>
        <item x="507"/>
        <item x="5"/>
        <item x="172"/>
        <item x="810"/>
        <item x="280"/>
        <item x="489"/>
        <item x="746"/>
        <item x="17"/>
        <item x="721"/>
        <item x="565"/>
        <item x="82"/>
        <item x="285"/>
        <item x="458"/>
        <item x="463"/>
        <item x="239"/>
        <item x="354"/>
        <item x="20"/>
        <item x="298"/>
        <item x="342"/>
        <item x="376"/>
        <item x="29"/>
        <item x="481"/>
        <item x="245"/>
        <item x="597"/>
        <item x="656"/>
        <item x="637"/>
        <item x="429"/>
        <item x="582"/>
        <item x="729"/>
        <item x="94"/>
        <item x="375"/>
        <item x="726"/>
        <item x="282"/>
        <item x="425"/>
        <item x="571"/>
        <item x="682"/>
        <item x="705"/>
        <item x="198"/>
        <item x="25"/>
        <item x="220"/>
        <item x="81"/>
        <item x="201"/>
        <item x="795"/>
        <item x="381"/>
        <item x="444"/>
        <item x="322"/>
        <item x="652"/>
        <item x="219"/>
        <item x="151"/>
        <item x="372"/>
        <item x="467"/>
        <item x="763"/>
        <item x="428"/>
        <item x="2"/>
        <item x="457"/>
        <item x="625"/>
        <item x="44"/>
        <item x="689"/>
        <item x="272"/>
        <item x="215"/>
        <item x="109"/>
        <item x="99"/>
        <item x="668"/>
        <item x="530"/>
        <item x="423"/>
        <item x="769"/>
        <item x="539"/>
        <item x="451"/>
        <item x="222"/>
        <item x="387"/>
        <item x="106"/>
        <item x="420"/>
        <item x="137"/>
        <item x="647"/>
        <item x="121"/>
        <item x="265"/>
        <item x="599"/>
        <item x="304"/>
        <item x="227"/>
        <item x="460"/>
        <item x="168"/>
        <item x="264"/>
        <item x="589"/>
        <item x="95"/>
        <item x="436"/>
        <item x="568"/>
        <item x="580"/>
        <item x="18"/>
        <item x="380"/>
        <item x="27"/>
        <item x="692"/>
        <item x="329"/>
        <item x="432"/>
        <item x="549"/>
        <item x="551"/>
        <item x="369"/>
        <item x="669"/>
        <item x="445"/>
        <item x="221"/>
        <item x="313"/>
        <item x="577"/>
        <item x="472"/>
        <item x="677"/>
        <item x="719"/>
        <item x="86"/>
        <item x="70"/>
        <item x="158"/>
        <item x="160"/>
        <item x="584"/>
        <item x="606"/>
        <item x="401"/>
        <item x="504"/>
        <item x="93"/>
        <item x="687"/>
        <item x="37"/>
        <item x="728"/>
        <item x="735"/>
        <item x="400"/>
        <item x="324"/>
        <item x="212"/>
        <item x="569"/>
        <item x="775"/>
        <item x="277"/>
        <item x="202"/>
        <item x="412"/>
        <item x="406"/>
        <item x="295"/>
        <item x="240"/>
        <item x="48"/>
        <item x="191"/>
        <item x="176"/>
        <item x="624"/>
        <item x="434"/>
        <item x="393"/>
        <item x="228"/>
        <item x="309"/>
        <item x="79"/>
        <item x="464"/>
        <item x="650"/>
        <item x="190"/>
        <item x="311"/>
        <item x="349"/>
        <item x="61"/>
        <item x="776"/>
        <item x="256"/>
        <item x="236"/>
        <item x="506"/>
        <item x="373"/>
        <item x="754"/>
        <item x="699"/>
        <item x="197"/>
        <item x="243"/>
        <item x="150"/>
        <item x="809"/>
        <item x="308"/>
        <item x="288"/>
        <item x="761"/>
        <item x="558"/>
        <item x="591"/>
        <item x="26"/>
        <item x="767"/>
        <item x="441"/>
        <item x="680"/>
        <item x="374"/>
        <item x="368"/>
        <item x="747"/>
        <item x="426"/>
        <item x="52"/>
        <item x="766"/>
        <item x="542"/>
        <item x="359"/>
        <item x="140"/>
        <item x="15"/>
        <item x="147"/>
        <item x="13"/>
        <item x="24"/>
        <item x="326"/>
        <item x="732"/>
        <item x="594"/>
        <item x="7"/>
        <item x="392"/>
        <item x="579"/>
        <item x="670"/>
        <item x="181"/>
        <item x="674"/>
        <item x="370"/>
        <item x="572"/>
        <item x="779"/>
        <item x="337"/>
        <item x="378"/>
        <item x="644"/>
        <item x="22"/>
        <item x="688"/>
        <item x="476"/>
        <item x="585"/>
        <item x="340"/>
        <item x="509"/>
        <item x="494"/>
        <item x="75"/>
        <item x="268"/>
        <item x="600"/>
        <item x="664"/>
        <item x="758"/>
        <item x="768"/>
        <item x="116"/>
        <item x="587"/>
        <item x="391"/>
        <item x="211"/>
        <item x="103"/>
        <item x="440"/>
        <item x="456"/>
        <item x="91"/>
        <item x="690"/>
        <item x="811"/>
        <item x="41"/>
        <item x="3"/>
        <item x="437"/>
        <item x="784"/>
        <item x="540"/>
        <item x="294"/>
        <item x="756"/>
        <item x="399"/>
        <item x="561"/>
        <item x="596"/>
        <item x="338"/>
        <item x="415"/>
        <item x="362"/>
        <item x="404"/>
        <item x="193"/>
        <item x="175"/>
        <item x="132"/>
        <item x="684"/>
        <item x="502"/>
        <item x="621"/>
        <item x="331"/>
        <item x="781"/>
        <item x="218"/>
        <item x="753"/>
        <item x="217"/>
        <item x="98"/>
        <item x="216"/>
        <item x="807"/>
        <item x="631"/>
        <item x="685"/>
        <item x="797"/>
        <item x="632"/>
        <item x="320"/>
        <item x="235"/>
        <item x="452"/>
        <item x="136"/>
        <item x="344"/>
        <item x="161"/>
        <item x="310"/>
        <item x="475"/>
        <item x="778"/>
        <item x="145"/>
        <item x="133"/>
        <item x="529"/>
        <item x="633"/>
        <item x="38"/>
        <item x="58"/>
        <item x="263"/>
        <item x="503"/>
        <item x="553"/>
        <item x="383"/>
        <item x="139"/>
        <item x="607"/>
        <item x="287"/>
        <item x="672"/>
        <item x="270"/>
        <item x="435"/>
        <item x="762"/>
        <item x="205"/>
        <item x="45"/>
        <item x="648"/>
        <item x="493"/>
        <item x="789"/>
        <item x="573"/>
        <item x="305"/>
        <item x="578"/>
        <item x="253"/>
        <item x="780"/>
        <item x="122"/>
        <item x="14"/>
        <item x="341"/>
        <item x="622"/>
        <item x="636"/>
        <item x="379"/>
        <item x="693"/>
        <item x="564"/>
        <item x="28"/>
        <item x="759"/>
        <item x="276"/>
        <item x="214"/>
        <item x="321"/>
        <item x="182"/>
        <item x="666"/>
        <item x="450"/>
        <item x="814"/>
        <item x="165"/>
        <item x="815"/>
        <item x="671"/>
        <item x="796"/>
        <item x="271"/>
        <item x="71"/>
        <item x="764"/>
        <item x="226"/>
        <item x="448"/>
        <item x="107"/>
        <item x="710"/>
        <item x="323"/>
        <item x="257"/>
        <item x="395"/>
        <item x="554"/>
        <item x="548"/>
        <item x="787"/>
        <item x="550"/>
        <item x="414"/>
        <item x="46"/>
        <item x="725"/>
        <item x="273"/>
        <item x="743"/>
        <item x="114"/>
        <item x="12"/>
        <item x="138"/>
        <item x="716"/>
        <item x="496"/>
        <item x="402"/>
        <item x="715"/>
        <item x="157"/>
        <item x="592"/>
        <item x="416"/>
        <item x="752"/>
        <item x="469"/>
        <item x="501"/>
        <item x="730"/>
        <item x="408"/>
        <item x="749"/>
        <item x="143"/>
        <item x="314"/>
        <item x="1"/>
        <item x="300"/>
        <item x="118"/>
        <item x="119"/>
        <item x="394"/>
        <item x="552"/>
        <item x="526"/>
        <item x="643"/>
        <item x="312"/>
        <item x="777"/>
        <item x="611"/>
        <item x="605"/>
        <item x="438"/>
        <item x="278"/>
        <item x="385"/>
        <item x="289"/>
        <item x="146"/>
        <item x="9"/>
        <item x="36"/>
        <item x="663"/>
        <item x="616"/>
        <item x="711"/>
        <item x="447"/>
        <item x="639"/>
        <item x="583"/>
        <item x="519"/>
        <item x="64"/>
        <item x="717"/>
        <item x="686"/>
        <item x="238"/>
        <item x="258"/>
        <item x="714"/>
        <item x="171"/>
        <item x="598"/>
        <item x="142"/>
        <item x="290"/>
        <item x="101"/>
        <item x="74"/>
        <item x="318"/>
        <item x="724"/>
        <item x="123"/>
        <item x="659"/>
        <item x="679"/>
        <item x="791"/>
        <item x="614"/>
        <item x="251"/>
        <item x="465"/>
        <item x="283"/>
        <item x="603"/>
        <item x="563"/>
        <item x="570"/>
        <item x="334"/>
        <item x="495"/>
        <item x="801"/>
        <item x="269"/>
        <item x="515"/>
        <item x="162"/>
        <item x="21"/>
        <item x="177"/>
        <item x="748"/>
        <item x="275"/>
        <item x="816"/>
        <item x="484"/>
        <item x="403"/>
        <item x="242"/>
        <item x="620"/>
        <item x="355"/>
        <item x="54"/>
        <item x="390"/>
        <item x="185"/>
        <item x="487"/>
        <item x="433"/>
        <item x="431"/>
        <item x="661"/>
        <item x="524"/>
        <item x="483"/>
        <item x="793"/>
        <item x="511"/>
        <item x="23"/>
        <item x="16"/>
        <item x="230"/>
        <item x="557"/>
        <item x="208"/>
        <item x="351"/>
        <item x="207"/>
        <item x="765"/>
        <item x="417"/>
        <item x="803"/>
        <item x="750"/>
        <item x="231"/>
        <item x="83"/>
        <item x="424"/>
        <item x="786"/>
        <item x="517"/>
        <item x="538"/>
        <item x="626"/>
        <item x="306"/>
        <item x="34"/>
        <item x="357"/>
        <item x="303"/>
        <item x="186"/>
        <item x="741"/>
        <item x="774"/>
        <item x="617"/>
        <item x="532"/>
        <item x="209"/>
        <item x="731"/>
        <item x="760"/>
        <item x="53"/>
        <item x="788"/>
        <item x="634"/>
        <item x="170"/>
        <item x="365"/>
        <item x="498"/>
        <item x="76"/>
        <item x="358"/>
        <item x="645"/>
        <item x="382"/>
        <item x="559"/>
        <item x="187"/>
        <item x="291"/>
        <item x="782"/>
        <item x="755"/>
        <item x="315"/>
        <item x="259"/>
        <item x="751"/>
        <item x="723"/>
        <item x="618"/>
        <item x="667"/>
        <item x="345"/>
        <item x="232"/>
        <item x="638"/>
        <item x="42"/>
        <item x="491"/>
        <item x="586"/>
        <item x="804"/>
        <item x="316"/>
        <item x="169"/>
        <item x="802"/>
        <item x="727"/>
        <item x="350"/>
        <item x="653"/>
        <item x="546"/>
        <item x="248"/>
        <item x="683"/>
        <item x="700"/>
        <item x="84"/>
        <item x="319"/>
        <item x="223"/>
        <item x="545"/>
        <item x="734"/>
        <item x="188"/>
        <item x="453"/>
        <item x="63"/>
        <item x="130"/>
        <item x="609"/>
        <item x="478"/>
        <item x="134"/>
        <item x="461"/>
        <item x="560"/>
        <item x="343"/>
        <item x="593"/>
        <item x="709"/>
        <item x="745"/>
        <item x="156"/>
        <item x="179"/>
        <item x="544"/>
        <item x="523"/>
        <item x="466"/>
        <item x="131"/>
        <item x="336"/>
        <item x="534"/>
        <item x="499"/>
        <item x="696"/>
        <item x="388"/>
        <item x="184"/>
        <item x="613"/>
        <item x="531"/>
        <item x="89"/>
        <item x="77"/>
        <item x="608"/>
        <item x="430"/>
        <item x="100"/>
        <item x="708"/>
        <item x="56"/>
        <item x="473"/>
        <item x="673"/>
        <item x="196"/>
        <item x="575"/>
        <item x="127"/>
        <item x="590"/>
        <item x="325"/>
        <item x="770"/>
        <item x="479"/>
        <item x="520"/>
        <item x="695"/>
        <item x="409"/>
        <item x="492"/>
        <item x="697"/>
        <item x="783"/>
        <item x="178"/>
        <item x="500"/>
        <item x="92"/>
        <item x="397"/>
        <item x="649"/>
        <item x="516"/>
        <item x="297"/>
        <item x="455"/>
        <item x="698"/>
        <item x="675"/>
        <item x="43"/>
        <item x="115"/>
        <item x="543"/>
        <item x="346"/>
        <item x="595"/>
        <item x="736"/>
        <item x="192"/>
        <item x="39"/>
        <item x="792"/>
        <item x="364"/>
        <item x="813"/>
        <item x="655"/>
        <item x="128"/>
        <item x="707"/>
        <item x="125"/>
        <item x="510"/>
        <item x="439"/>
        <item x="159"/>
        <item x="641"/>
        <item x="514"/>
        <item x="405"/>
        <item x="537"/>
        <item x="88"/>
        <item x="505"/>
        <item x="180"/>
        <item x="480"/>
        <item x="536"/>
        <item x="57"/>
        <item x="722"/>
        <item x="427"/>
        <item x="443"/>
        <item x="588"/>
        <item x="535"/>
        <item x="737"/>
        <item x="347"/>
        <item x="377"/>
        <item x="60"/>
        <item x="562"/>
        <item x="706"/>
        <item x="317"/>
        <item x="155"/>
        <item x="471"/>
        <item x="812"/>
        <item x="333"/>
        <item x="419"/>
        <item x="660"/>
        <item x="694"/>
        <item x="363"/>
        <item x="55"/>
        <item x="421"/>
        <item x="566"/>
        <item x="367"/>
        <item x="527"/>
        <item x="361"/>
        <item x="366"/>
        <item x="35"/>
        <item t="default"/>
      </items>
    </pivotField>
    <pivotField dataField="1" compact="0" outline="0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Debit" fld="6" baseField="0" baseItem="0"/>
    <dataField name="Sum of Credit" fld="7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C17" firstHeaderRow="1" firstDataRow="2" firstDataCol="1"/>
  <pivotFields count="8">
    <pivotField axis="axisRow" showAll="0">
      <items count="13">
        <item x="11"/>
        <item x="6"/>
        <item x="7"/>
        <item x="1"/>
        <item x="2"/>
        <item x="8"/>
        <item x="0"/>
        <item x="3"/>
        <item x="4"/>
        <item x="5"/>
        <item x="9"/>
        <item x="10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Debit" fld="6" baseField="0" baseItem="0"/>
    <dataField name="Sum of Credit" fld="7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8"/>
  <sheetViews>
    <sheetView workbookViewId="0">
      <selection activeCell="D7" sqref="D7"/>
    </sheetView>
  </sheetViews>
  <sheetFormatPr defaultRowHeight="15"/>
  <cols>
    <col min="1" max="1" width="5" customWidth="1"/>
    <col min="2" max="2" width="11.140625" customWidth="1"/>
    <col min="3" max="3" width="2.85546875" customWidth="1"/>
    <col min="4" max="4" width="22" bestFit="1" customWidth="1"/>
    <col min="5" max="5" width="14.5703125" bestFit="1" customWidth="1"/>
    <col min="6" max="6" width="8.42578125" customWidth="1"/>
    <col min="7" max="7" width="8" customWidth="1"/>
  </cols>
  <sheetData>
    <row r="4" spans="1:8">
      <c r="B4" s="87" t="s">
        <v>1919</v>
      </c>
    </row>
    <row r="5" spans="1:8" s="87" customFormat="1"/>
    <row r="6" spans="1:8" s="87" customFormat="1">
      <c r="B6" s="2" t="s">
        <v>2</v>
      </c>
      <c r="C6" s="8" t="s">
        <v>1326</v>
      </c>
      <c r="D6" s="8" t="s">
        <v>1327</v>
      </c>
      <c r="E6" s="3" t="s">
        <v>13</v>
      </c>
      <c r="F6" s="2" t="s">
        <v>4</v>
      </c>
      <c r="G6" s="2" t="s">
        <v>14</v>
      </c>
      <c r="H6" s="2"/>
    </row>
    <row r="7" spans="1:8">
      <c r="A7" s="87" t="s">
        <v>1885</v>
      </c>
      <c r="B7" s="19">
        <v>43242</v>
      </c>
      <c r="C7" s="98" t="s">
        <v>18</v>
      </c>
      <c r="D7" s="98"/>
      <c r="E7" s="61" t="s">
        <v>28</v>
      </c>
      <c r="F7" s="90" t="s">
        <v>1920</v>
      </c>
      <c r="G7" s="9">
        <v>106.2</v>
      </c>
    </row>
    <row r="8" spans="1:8">
      <c r="A8" s="87" t="s">
        <v>1344</v>
      </c>
      <c r="B8" s="87" t="s">
        <v>1921</v>
      </c>
      <c r="C8" s="87" t="s">
        <v>1922</v>
      </c>
      <c r="D8" s="87"/>
      <c r="E8" s="87" t="s">
        <v>1923</v>
      </c>
      <c r="F8">
        <v>743</v>
      </c>
      <c r="G8">
        <v>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74"/>
  <sheetViews>
    <sheetView tabSelected="1" view="pageBreakPreview" zoomScale="115" zoomScaleSheetLayoutView="115" workbookViewId="0">
      <pane xSplit="2" ySplit="3" topLeftCell="C4" activePane="bottomRight" state="frozen"/>
      <selection pane="topRight" activeCell="C1" sqref="C1"/>
      <selection pane="bottomLeft" activeCell="A6" sqref="A6"/>
      <selection pane="bottomRight" activeCell="F8" sqref="F8"/>
    </sheetView>
  </sheetViews>
  <sheetFormatPr defaultRowHeight="15"/>
  <cols>
    <col min="1" max="1" width="11.140625" bestFit="1" customWidth="1"/>
    <col min="2" max="2" width="9.42578125" bestFit="1" customWidth="1"/>
    <col min="3" max="4" width="13" bestFit="1" customWidth="1"/>
    <col min="5" max="5" width="13.7109375" bestFit="1" customWidth="1"/>
    <col min="6" max="6" width="13.140625" customWidth="1"/>
    <col min="7" max="7" width="12.85546875" customWidth="1"/>
    <col min="8" max="8" width="13" bestFit="1" customWidth="1"/>
    <col min="9" max="9" width="17.28515625" bestFit="1" customWidth="1"/>
    <col min="10" max="10" width="12.28515625" bestFit="1" customWidth="1"/>
    <col min="11" max="11" width="11.140625" customWidth="1"/>
    <col min="13" max="13" width="9.7109375" bestFit="1" customWidth="1"/>
  </cols>
  <sheetData>
    <row r="1" spans="1:9">
      <c r="A1" s="57"/>
    </row>
    <row r="3" spans="1:9">
      <c r="C3" t="s">
        <v>1349</v>
      </c>
      <c r="D3" t="s">
        <v>1351</v>
      </c>
      <c r="E3" t="s">
        <v>1353</v>
      </c>
      <c r="F3" t="s">
        <v>1350</v>
      </c>
      <c r="G3" t="s">
        <v>1352</v>
      </c>
      <c r="H3" t="s">
        <v>1354</v>
      </c>
      <c r="I3" s="40"/>
    </row>
    <row r="4" spans="1:9">
      <c r="A4" t="s">
        <v>1331</v>
      </c>
      <c r="B4" t="s">
        <v>1355</v>
      </c>
      <c r="C4" s="31">
        <v>17416</v>
      </c>
      <c r="D4" s="31">
        <v>28613</v>
      </c>
      <c r="E4" s="31">
        <v>28613</v>
      </c>
      <c r="F4" s="31">
        <v>1470</v>
      </c>
      <c r="G4" s="31">
        <v>1470</v>
      </c>
      <c r="H4" s="31">
        <v>2400</v>
      </c>
      <c r="I4" s="39">
        <f>SUM(C4:H4)</f>
        <v>79982</v>
      </c>
    </row>
    <row r="5" spans="1:9">
      <c r="B5" t="s">
        <v>1356</v>
      </c>
      <c r="C5" s="31">
        <v>17150</v>
      </c>
      <c r="D5" s="31">
        <v>31471</v>
      </c>
      <c r="E5" s="39">
        <v>31471</v>
      </c>
      <c r="F5" s="31">
        <f>1470+2858</f>
        <v>4328</v>
      </c>
      <c r="G5" s="31">
        <f>1470+2858</f>
        <v>4328</v>
      </c>
      <c r="H5" s="39">
        <v>90452</v>
      </c>
      <c r="I5" s="39"/>
    </row>
    <row r="6" spans="1:9">
      <c r="B6" t="s">
        <v>1357</v>
      </c>
      <c r="C6" s="31">
        <f>C4-C5</f>
        <v>266</v>
      </c>
      <c r="D6" s="31">
        <f>D4-D5</f>
        <v>-2858</v>
      </c>
      <c r="E6" s="31">
        <f t="shared" ref="E6:H6" si="0">E4-E5</f>
        <v>-2858</v>
      </c>
      <c r="F6" s="31">
        <f t="shared" si="0"/>
        <v>-2858</v>
      </c>
      <c r="G6" s="31">
        <f t="shared" si="0"/>
        <v>-2858</v>
      </c>
      <c r="H6" s="31">
        <f t="shared" si="0"/>
        <v>-88052</v>
      </c>
      <c r="I6" s="39"/>
    </row>
    <row r="7" spans="1:9">
      <c r="A7" t="s">
        <v>1332</v>
      </c>
      <c r="B7" t="s">
        <v>1355</v>
      </c>
      <c r="C7" s="31">
        <v>26430</v>
      </c>
      <c r="D7" s="31">
        <v>49457</v>
      </c>
      <c r="E7" s="31">
        <v>49457</v>
      </c>
      <c r="F7" s="31">
        <v>23040</v>
      </c>
      <c r="G7" s="31">
        <v>23040</v>
      </c>
      <c r="H7" s="31">
        <v>172532</v>
      </c>
      <c r="I7" s="39">
        <f>SUM(C7:H7)</f>
        <v>343956</v>
      </c>
    </row>
    <row r="8" spans="1:9">
      <c r="B8" t="s">
        <v>1356</v>
      </c>
      <c r="C8" s="31">
        <v>26430</v>
      </c>
      <c r="D8" s="31">
        <v>24329</v>
      </c>
      <c r="E8" s="31">
        <v>24329</v>
      </c>
      <c r="F8" s="31">
        <v>12420</v>
      </c>
      <c r="G8" s="31">
        <v>12420</v>
      </c>
      <c r="H8" s="31">
        <v>84480</v>
      </c>
      <c r="I8" s="39"/>
    </row>
    <row r="9" spans="1:9">
      <c r="B9" t="s">
        <v>1357</v>
      </c>
      <c r="C9" s="31">
        <f>C7-C8</f>
        <v>0</v>
      </c>
      <c r="D9" s="31">
        <f>D7-D8</f>
        <v>25128</v>
      </c>
      <c r="E9" s="31">
        <f t="shared" ref="E9" si="1">E7-E8</f>
        <v>25128</v>
      </c>
      <c r="F9" s="31">
        <f t="shared" ref="F9" si="2">F7-F8</f>
        <v>10620</v>
      </c>
      <c r="G9" s="31">
        <f t="shared" ref="G9" si="3">G7-G8</f>
        <v>10620</v>
      </c>
      <c r="H9" s="104">
        <f t="shared" ref="H9" si="4">H7-H8</f>
        <v>88052</v>
      </c>
      <c r="I9" s="39"/>
    </row>
    <row r="10" spans="1:9">
      <c r="C10" s="31"/>
      <c r="D10" s="31"/>
      <c r="E10" s="31"/>
      <c r="F10" s="31"/>
      <c r="G10" s="31"/>
      <c r="H10" s="31"/>
      <c r="I10" s="39"/>
    </row>
    <row r="11" spans="1:9">
      <c r="A11" t="s">
        <v>1333</v>
      </c>
      <c r="B11" t="s">
        <v>1355</v>
      </c>
      <c r="C11" s="31">
        <v>-222837.44</v>
      </c>
      <c r="D11" s="31">
        <v>-222837.44</v>
      </c>
      <c r="E11" s="31">
        <v>-21086</v>
      </c>
      <c r="F11" s="31">
        <v>596696.22</v>
      </c>
      <c r="G11" s="31">
        <v>596696.22</v>
      </c>
      <c r="H11" s="31">
        <v>78106.59</v>
      </c>
      <c r="I11" s="39">
        <f>SUM(C11:H11)</f>
        <v>804738.14999999991</v>
      </c>
    </row>
    <row r="12" spans="1:9">
      <c r="B12" t="s">
        <v>1356</v>
      </c>
      <c r="C12" s="31">
        <v>-220317.89</v>
      </c>
      <c r="D12" s="31">
        <v>-220317.89</v>
      </c>
      <c r="E12" s="31">
        <v>-21086</v>
      </c>
      <c r="F12" s="31">
        <v>596696.21</v>
      </c>
      <c r="G12" s="31">
        <v>596696.21</v>
      </c>
      <c r="H12" s="31">
        <v>78106.59</v>
      </c>
      <c r="I12" s="39"/>
    </row>
    <row r="13" spans="1:9">
      <c r="B13" t="s">
        <v>1357</v>
      </c>
      <c r="C13" s="31">
        <f>C11-C12</f>
        <v>-2519.5499999999884</v>
      </c>
      <c r="D13" s="31">
        <f>D11-D12</f>
        <v>-2519.5499999999884</v>
      </c>
      <c r="E13" s="31">
        <f t="shared" ref="E13" si="5">E11-E12</f>
        <v>0</v>
      </c>
      <c r="F13" s="31">
        <f t="shared" ref="F13" si="6">F11-F12</f>
        <v>1.0000000009313226E-2</v>
      </c>
      <c r="G13" s="31">
        <f t="shared" ref="G13" si="7">G11-G12</f>
        <v>1.0000000009313226E-2</v>
      </c>
      <c r="H13" s="31">
        <f t="shared" ref="H13" si="8">H11-H12</f>
        <v>0</v>
      </c>
      <c r="I13" s="39"/>
    </row>
    <row r="14" spans="1:9">
      <c r="C14" s="31"/>
      <c r="D14" s="31"/>
      <c r="E14" s="31"/>
      <c r="F14" s="31"/>
      <c r="G14" s="31"/>
      <c r="H14" s="31"/>
      <c r="I14" s="39"/>
    </row>
    <row r="15" spans="1:9">
      <c r="A15" t="s">
        <v>1334</v>
      </c>
      <c r="B15" t="s">
        <v>1355</v>
      </c>
      <c r="C15" s="31">
        <v>-66731.69</v>
      </c>
      <c r="D15" s="31">
        <v>-66731.69</v>
      </c>
      <c r="E15" s="31">
        <v>-135</v>
      </c>
      <c r="F15" s="31">
        <v>205934.15999999997</v>
      </c>
      <c r="G15" s="31">
        <v>205934.15999999997</v>
      </c>
      <c r="H15" s="31">
        <v>17200.560000000001</v>
      </c>
      <c r="I15" s="39">
        <f>SUM(C15:H15)</f>
        <v>295470.49999999994</v>
      </c>
    </row>
    <row r="16" spans="1:9">
      <c r="B16" t="s">
        <v>1356</v>
      </c>
      <c r="C16" s="31">
        <v>-66169.69</v>
      </c>
      <c r="D16" s="31">
        <v>-66169.69</v>
      </c>
      <c r="E16" s="31">
        <v>-135</v>
      </c>
      <c r="F16" s="31">
        <v>205934.16</v>
      </c>
      <c r="G16" s="31">
        <v>205934.16</v>
      </c>
      <c r="H16" s="31">
        <v>17201</v>
      </c>
      <c r="I16" s="39"/>
    </row>
    <row r="17" spans="1:10">
      <c r="B17" t="s">
        <v>1357</v>
      </c>
      <c r="C17" s="31">
        <f>C15-C16</f>
        <v>-562</v>
      </c>
      <c r="D17" s="31">
        <f>D15-D16</f>
        <v>-562</v>
      </c>
      <c r="E17" s="31">
        <f t="shared" ref="E17" si="9">E15-E16</f>
        <v>0</v>
      </c>
      <c r="F17" s="31">
        <f t="shared" ref="F17" si="10">F15-F16</f>
        <v>0</v>
      </c>
      <c r="G17" s="31">
        <f t="shared" ref="G17" si="11">G15-G16</f>
        <v>0</v>
      </c>
      <c r="H17" s="31">
        <f t="shared" ref="H17" si="12">H15-H16</f>
        <v>-0.43999999999869033</v>
      </c>
      <c r="I17" s="39"/>
    </row>
    <row r="18" spans="1:10">
      <c r="C18" s="31"/>
      <c r="D18" s="31"/>
      <c r="E18" s="31"/>
      <c r="F18" s="31"/>
      <c r="G18" s="31"/>
      <c r="H18" s="31"/>
      <c r="I18" s="39"/>
    </row>
    <row r="19" spans="1:10">
      <c r="A19" t="s">
        <v>1335</v>
      </c>
      <c r="B19" t="s">
        <v>1355</v>
      </c>
      <c r="C19" s="31">
        <v>-862208.65</v>
      </c>
      <c r="D19" s="31">
        <v>-862208.65</v>
      </c>
      <c r="E19" s="31">
        <v>-100045.96</v>
      </c>
      <c r="F19" s="31">
        <v>328106.35000000009</v>
      </c>
      <c r="G19" s="31">
        <v>328106.35000000009</v>
      </c>
      <c r="H19" s="31">
        <v>64619.22</v>
      </c>
      <c r="I19" s="39">
        <f>SUM(C19:H19)</f>
        <v>-1103631.3399999999</v>
      </c>
    </row>
    <row r="20" spans="1:10">
      <c r="B20" t="s">
        <v>1356</v>
      </c>
      <c r="C20" s="31">
        <v>-856162.17</v>
      </c>
      <c r="D20" s="31">
        <v>-856162.17</v>
      </c>
      <c r="E20" s="31">
        <v>-100045.96</v>
      </c>
      <c r="F20" s="31">
        <v>328106.34999999998</v>
      </c>
      <c r="G20" s="31">
        <v>328106</v>
      </c>
      <c r="H20" s="31">
        <v>64619.22</v>
      </c>
      <c r="I20" s="31"/>
    </row>
    <row r="21" spans="1:10">
      <c r="B21" t="s">
        <v>1357</v>
      </c>
      <c r="C21" s="31">
        <f>C19-C20</f>
        <v>-6046.4799999999814</v>
      </c>
      <c r="D21" s="31">
        <f>D19-D20</f>
        <v>-6046.4799999999814</v>
      </c>
      <c r="E21" s="31">
        <f t="shared" ref="E21" si="13">E19-E20</f>
        <v>0</v>
      </c>
      <c r="F21" s="31">
        <f t="shared" ref="F21" si="14">F19-F20</f>
        <v>0</v>
      </c>
      <c r="G21" s="31">
        <f t="shared" ref="G21" si="15">G19-G20</f>
        <v>0.35000000009313226</v>
      </c>
      <c r="H21" s="31">
        <f t="shared" ref="H21" si="16">H19-H20</f>
        <v>0</v>
      </c>
      <c r="I21" s="31"/>
    </row>
    <row r="22" spans="1:10">
      <c r="C22" s="31"/>
      <c r="D22" s="31"/>
      <c r="E22" s="31"/>
      <c r="F22" s="31"/>
      <c r="G22" s="31"/>
      <c r="H22" s="31"/>
      <c r="I22" s="31"/>
    </row>
    <row r="23" spans="1:10">
      <c r="A23" t="s">
        <v>1336</v>
      </c>
      <c r="B23" t="s">
        <v>1355</v>
      </c>
      <c r="C23" s="42">
        <f>-345038.6+131498</f>
        <v>-213540.59999999998</v>
      </c>
      <c r="D23" s="42">
        <v>-213540.6</v>
      </c>
      <c r="E23" s="42">
        <v>-120913</v>
      </c>
      <c r="F23" s="42">
        <v>850126.62999999966</v>
      </c>
      <c r="G23" s="42">
        <v>850126.62999999966</v>
      </c>
      <c r="H23" s="42">
        <v>13592.25</v>
      </c>
      <c r="I23" s="31">
        <f>SUM(C23:H23)</f>
        <v>1165851.3099999994</v>
      </c>
    </row>
    <row r="24" spans="1:10">
      <c r="B24" t="s">
        <v>1356</v>
      </c>
      <c r="C24" s="31">
        <f>-241916</f>
        <v>-241916</v>
      </c>
      <c r="D24" s="31">
        <f>-241916</f>
        <v>-241916</v>
      </c>
      <c r="E24" s="31">
        <v>-121278</v>
      </c>
      <c r="F24" s="31">
        <v>850127</v>
      </c>
      <c r="G24" s="31">
        <v>850127</v>
      </c>
      <c r="H24" s="31">
        <v>13592</v>
      </c>
      <c r="I24" s="31"/>
    </row>
    <row r="25" spans="1:10">
      <c r="A25" t="s">
        <v>1358</v>
      </c>
      <c r="B25" t="s">
        <v>1357</v>
      </c>
      <c r="C25" s="31">
        <f>C23-C24</f>
        <v>28375.400000000023</v>
      </c>
      <c r="D25" s="31">
        <f>D23-D24</f>
        <v>28375.399999999994</v>
      </c>
      <c r="E25" s="31">
        <f t="shared" ref="E25" si="17">E23-E24</f>
        <v>365</v>
      </c>
      <c r="F25" s="31">
        <f t="shared" ref="F25" si="18">F23-F24</f>
        <v>-0.37000000034458935</v>
      </c>
      <c r="G25" s="31">
        <f t="shared" ref="G25" si="19">G23-G24</f>
        <v>-0.37000000034458935</v>
      </c>
      <c r="H25" s="31">
        <f t="shared" ref="H25" si="20">H23-H24</f>
        <v>0.25</v>
      </c>
      <c r="I25" s="31"/>
    </row>
    <row r="26" spans="1:10">
      <c r="A26" s="57" t="s">
        <v>1625</v>
      </c>
      <c r="C26" s="31"/>
      <c r="D26" s="31"/>
      <c r="E26" s="31"/>
      <c r="F26" s="31"/>
      <c r="G26" s="31"/>
      <c r="H26" s="31"/>
      <c r="I26" s="31">
        <v>-131498</v>
      </c>
    </row>
    <row r="27" spans="1:10">
      <c r="C27" s="31"/>
      <c r="D27" s="31"/>
      <c r="E27" s="31"/>
      <c r="F27" s="31"/>
      <c r="G27" s="31"/>
      <c r="H27" s="31"/>
      <c r="I27" s="31"/>
    </row>
    <row r="28" spans="1:10">
      <c r="A28" t="s">
        <v>1337</v>
      </c>
      <c r="B28" t="s">
        <v>1355</v>
      </c>
      <c r="C28" s="31">
        <v>-258694.01</v>
      </c>
      <c r="D28" s="31">
        <v>-258694.01</v>
      </c>
      <c r="E28" s="31">
        <v>-8522.3700000000008</v>
      </c>
      <c r="F28" s="31">
        <v>473045.09</v>
      </c>
      <c r="G28" s="31">
        <v>473045.09</v>
      </c>
      <c r="H28" s="31">
        <v>41823.869999999995</v>
      </c>
      <c r="I28" s="31">
        <f>SUM(C28:H28)</f>
        <v>462003.66000000003</v>
      </c>
      <c r="J28" s="21">
        <v>-131498</v>
      </c>
    </row>
    <row r="29" spans="1:10">
      <c r="B29" t="s">
        <v>1356</v>
      </c>
      <c r="C29" s="31">
        <f>-258694-4461</f>
        <v>-263155</v>
      </c>
      <c r="D29" s="31">
        <f>-258694-4461</f>
        <v>-263155</v>
      </c>
      <c r="E29" s="31">
        <v>-8522</v>
      </c>
      <c r="F29" s="31">
        <v>473045</v>
      </c>
      <c r="G29" s="31">
        <v>473045</v>
      </c>
      <c r="H29" s="31">
        <v>41823.699999999997</v>
      </c>
      <c r="I29" s="31"/>
    </row>
    <row r="30" spans="1:10">
      <c r="A30" t="s">
        <v>1358</v>
      </c>
      <c r="B30" t="s">
        <v>1357</v>
      </c>
      <c r="C30" s="31">
        <f>C28-C29</f>
        <v>4460.9899999999907</v>
      </c>
      <c r="D30" s="31">
        <f>D28-D29</f>
        <v>4460.9899999999907</v>
      </c>
      <c r="E30" s="31">
        <f t="shared" ref="E30" si="21">E28-E29</f>
        <v>-0.37000000000080036</v>
      </c>
      <c r="F30" s="31">
        <f t="shared" ref="F30" si="22">F28-F29</f>
        <v>9.0000000025611371E-2</v>
      </c>
      <c r="G30" s="31">
        <f t="shared" ref="G30" si="23">G28-G29</f>
        <v>9.0000000025611371E-2</v>
      </c>
      <c r="H30" s="31">
        <f t="shared" ref="H30" si="24">H28-H29</f>
        <v>0.16999999999825377</v>
      </c>
      <c r="I30" s="31"/>
    </row>
    <row r="31" spans="1:10">
      <c r="C31" s="31">
        <f t="shared" ref="C31:H31" si="25">C6+C9+C13+C17+C21+C25+C30</f>
        <v>23974.360000000044</v>
      </c>
      <c r="D31" s="31">
        <f t="shared" si="25"/>
        <v>45978.360000000015</v>
      </c>
      <c r="E31" s="31">
        <f t="shared" si="25"/>
        <v>22634.629999999997</v>
      </c>
      <c r="F31" s="31">
        <f t="shared" si="25"/>
        <v>7761.7299999996903</v>
      </c>
      <c r="G31" s="31">
        <f t="shared" si="25"/>
        <v>7762.0799999997835</v>
      </c>
      <c r="H31" s="31">
        <f t="shared" si="25"/>
        <v>-2.0000000000436557E-2</v>
      </c>
      <c r="I31" s="31"/>
    </row>
    <row r="32" spans="1:10">
      <c r="C32" s="31"/>
      <c r="D32" s="31"/>
      <c r="E32" s="31"/>
      <c r="F32" s="31"/>
      <c r="G32" s="31"/>
      <c r="H32" s="31"/>
      <c r="I32" s="31"/>
    </row>
    <row r="33" spans="1:13 16384:16384">
      <c r="A33" t="s">
        <v>1338</v>
      </c>
      <c r="B33" t="s">
        <v>1355</v>
      </c>
      <c r="C33" s="21">
        <f>-503488.36</f>
        <v>-503488.36</v>
      </c>
      <c r="D33" s="21">
        <f>-503488.36</f>
        <v>-503488.36</v>
      </c>
      <c r="E33" s="31">
        <f>-181623.53-152861</f>
        <v>-334484.53000000003</v>
      </c>
      <c r="F33" s="31">
        <v>337732.20999999996</v>
      </c>
      <c r="G33" s="31">
        <v>337732.20999999996</v>
      </c>
      <c r="H33" s="20">
        <v>69247.28</v>
      </c>
      <c r="I33" s="31">
        <f>SUM(C33:H33)</f>
        <v>-596749.55000000005</v>
      </c>
      <c r="K33" s="41"/>
      <c r="M33" s="41"/>
      <c r="XFD33" s="31">
        <v>337732.20999999996</v>
      </c>
    </row>
    <row r="34" spans="1:13 16384:16384">
      <c r="B34" t="s">
        <v>1356</v>
      </c>
      <c r="C34" s="21">
        <f>-503488.36</f>
        <v>-503488.36</v>
      </c>
      <c r="D34" s="21">
        <f>-503488.36</f>
        <v>-503488.36</v>
      </c>
      <c r="E34" s="31">
        <v>-181623.53</v>
      </c>
      <c r="F34" s="31">
        <v>337732.20999999996</v>
      </c>
      <c r="G34" s="31">
        <v>337732.20999999996</v>
      </c>
      <c r="H34" s="20">
        <v>69247.28</v>
      </c>
      <c r="I34" s="31"/>
    </row>
    <row r="35" spans="1:13 16384:16384">
      <c r="B35" t="s">
        <v>1357</v>
      </c>
      <c r="C35" s="31"/>
      <c r="D35" s="31"/>
      <c r="E35" s="31">
        <f>E34-E33</f>
        <v>152861.00000000003</v>
      </c>
      <c r="F35" s="31"/>
      <c r="G35" s="31"/>
      <c r="H35" s="31"/>
      <c r="I35" s="31"/>
    </row>
    <row r="36" spans="1:13 16384:16384">
      <c r="C36" s="31"/>
      <c r="D36" s="31"/>
      <c r="E36" s="31"/>
      <c r="F36" s="31"/>
      <c r="G36" s="31"/>
      <c r="H36" s="31"/>
      <c r="I36" s="31"/>
    </row>
    <row r="37" spans="1:13 16384:16384">
      <c r="A37" t="s">
        <v>1359</v>
      </c>
      <c r="B37" t="s">
        <v>1355</v>
      </c>
      <c r="C37" s="31">
        <f>-GETPIVOTDATA("Sum of Debit",'PIVIOT '!$A$3,"MONTH","MARCH")</f>
        <v>-474118.08000000007</v>
      </c>
      <c r="D37" s="31">
        <f>-GETPIVOTDATA("Sum of Debit",'PIVIOT '!$A$3,"MONTH","MARCH")</f>
        <v>-474118.08000000007</v>
      </c>
      <c r="E37" s="31">
        <f>-GETPIVOTDATA("Sum of Debit",Sheet5!$A$3,"MONTH","MARCH")</f>
        <v>-550377.76000000024</v>
      </c>
      <c r="F37" s="31">
        <v>1480723.34</v>
      </c>
      <c r="G37" s="31">
        <v>1480723.34</v>
      </c>
      <c r="H37" s="31">
        <v>443643.95</v>
      </c>
      <c r="I37" s="31">
        <f>SUM(C37:H37)</f>
        <v>1906476.7099999997</v>
      </c>
      <c r="J37" s="31">
        <v>-71560</v>
      </c>
      <c r="K37" s="31"/>
    </row>
    <row r="38" spans="1:13 16384:16384">
      <c r="B38" t="s">
        <v>1356</v>
      </c>
      <c r="C38" s="31">
        <f>-456140.07-5162.5-1080</f>
        <v>-462382.57</v>
      </c>
      <c r="D38" s="31">
        <f>-456140.07-5162.5-1080</f>
        <v>-462382.57</v>
      </c>
      <c r="E38" s="39">
        <f>-550377.76-152861</f>
        <v>-703238.76</v>
      </c>
      <c r="F38" s="31">
        <v>1480723.34</v>
      </c>
      <c r="G38" s="31">
        <v>1480723.34</v>
      </c>
      <c r="H38" s="31">
        <v>443643.95</v>
      </c>
      <c r="I38" s="31"/>
      <c r="K38" s="31"/>
    </row>
    <row r="39" spans="1:13 16384:16384" s="57" customFormat="1">
      <c r="C39" s="31">
        <f>C37-C38</f>
        <v>-11735.510000000068</v>
      </c>
      <c r="D39" s="31">
        <f>D37-D38</f>
        <v>-11735.510000000068</v>
      </c>
      <c r="E39" s="31">
        <f t="shared" ref="E39:H39" si="26">E38-E37</f>
        <v>-152860.99999999977</v>
      </c>
      <c r="F39" s="31">
        <f t="shared" si="26"/>
        <v>0</v>
      </c>
      <c r="G39" s="31">
        <f t="shared" si="26"/>
        <v>0</v>
      </c>
      <c r="H39" s="31">
        <f t="shared" si="26"/>
        <v>0</v>
      </c>
      <c r="I39" s="31"/>
    </row>
    <row r="40" spans="1:13 16384:16384" s="87" customFormat="1">
      <c r="C40" s="31"/>
      <c r="D40" s="31"/>
      <c r="E40" s="31"/>
      <c r="F40" s="31"/>
      <c r="G40" s="31"/>
      <c r="H40" s="31"/>
      <c r="I40" s="31"/>
    </row>
    <row r="41" spans="1:13 16384:16384" s="57" customFormat="1">
      <c r="A41" s="57" t="s">
        <v>1646</v>
      </c>
      <c r="B41" s="57" t="s">
        <v>1355</v>
      </c>
      <c r="C41" s="42">
        <f>-GETPIVOTDATA("Sum of Debit",'PIVIOT '!$A$3,"MONTH","APRIL")</f>
        <v>-464388.85</v>
      </c>
      <c r="D41" s="42">
        <f>-GETPIVOTDATA("Sum of Debit",'PIVIOT '!$A$3,"MONTH","APRIL")</f>
        <v>-464388.85</v>
      </c>
      <c r="E41" s="42">
        <v>-317568.39</v>
      </c>
      <c r="F41" s="42">
        <v>405481.44999999995</v>
      </c>
      <c r="G41" s="42">
        <v>405481.44999999995</v>
      </c>
      <c r="H41" s="42">
        <v>105982.76000000001</v>
      </c>
      <c r="I41" s="31">
        <f>SUM(C41:H41)</f>
        <v>-329400.42999999993</v>
      </c>
      <c r="J41" s="39">
        <v>14760</v>
      </c>
      <c r="L41" s="41"/>
    </row>
    <row r="42" spans="1:13 16384:16384" s="57" customFormat="1">
      <c r="B42" s="57" t="s">
        <v>1356</v>
      </c>
      <c r="C42" s="42">
        <v>-466127</v>
      </c>
      <c r="D42" s="42">
        <v>-466127</v>
      </c>
      <c r="E42" s="42">
        <f>-312947.96</f>
        <v>-312947.96000000002</v>
      </c>
      <c r="F42" s="42">
        <v>405481.44999999995</v>
      </c>
      <c r="G42" s="42">
        <v>405481.44999999995</v>
      </c>
      <c r="H42" s="42">
        <v>105982.76000000001</v>
      </c>
      <c r="I42" s="31"/>
    </row>
    <row r="43" spans="1:13 16384:16384" s="57" customFormat="1">
      <c r="C43" s="31">
        <f>C41-C42</f>
        <v>1738.1500000000233</v>
      </c>
      <c r="D43" s="31">
        <f>D41-D42</f>
        <v>1738.1500000000233</v>
      </c>
      <c r="E43" s="31">
        <f>E41-E42</f>
        <v>-4620.429999999993</v>
      </c>
      <c r="F43" s="31"/>
      <c r="G43" s="31"/>
      <c r="H43" s="31"/>
      <c r="I43" s="31"/>
    </row>
    <row r="44" spans="1:13 16384:16384" s="57" customFormat="1">
      <c r="C44" s="31"/>
      <c r="D44" s="31"/>
      <c r="E44" s="31"/>
      <c r="F44" s="31"/>
      <c r="G44" s="31"/>
      <c r="H44" s="31"/>
      <c r="I44" s="31"/>
    </row>
    <row r="45" spans="1:13 16384:16384" s="57" customFormat="1">
      <c r="A45" s="87" t="s">
        <v>1885</v>
      </c>
      <c r="B45" s="57" t="s">
        <v>1355</v>
      </c>
      <c r="C45" s="42">
        <f>-445751.24+409.5</f>
        <v>-445341.74</v>
      </c>
      <c r="D45" s="42">
        <f>-445751.24+409.5</f>
        <v>-445341.74</v>
      </c>
      <c r="E45" s="42">
        <f>-619803.1+25545.15</f>
        <v>-594257.94999999995</v>
      </c>
      <c r="F45" s="42">
        <f>515407.61-409.5</f>
        <v>514998.11</v>
      </c>
      <c r="G45" s="42">
        <f>515407.61-409.5</f>
        <v>514998.11</v>
      </c>
      <c r="H45" s="42">
        <f>243496.82-25545.15</f>
        <v>217951.67</v>
      </c>
      <c r="I45" s="31">
        <f>SUM(C45:H45)</f>
        <v>-236993.53999999995</v>
      </c>
      <c r="J45" s="39"/>
    </row>
    <row r="46" spans="1:13 16384:16384" s="57" customFormat="1">
      <c r="B46" s="57" t="s">
        <v>1356</v>
      </c>
      <c r="C46" s="42">
        <f>-445751.24+409.5</f>
        <v>-445341.74</v>
      </c>
      <c r="D46" s="42">
        <f>-445751.24+409.5</f>
        <v>-445341.74</v>
      </c>
      <c r="E46" s="42">
        <f>-619803.1+25545.15</f>
        <v>-594257.94999999995</v>
      </c>
      <c r="F46" s="42">
        <f>515407.61-409.5</f>
        <v>514998.11</v>
      </c>
      <c r="G46" s="42">
        <f>515407.61-409.5</f>
        <v>514998.11</v>
      </c>
      <c r="H46" s="42">
        <f>243496.82-25545.15</f>
        <v>217951.67</v>
      </c>
      <c r="I46" s="31"/>
    </row>
    <row r="47" spans="1:13 16384:16384" s="57" customFormat="1">
      <c r="B47" s="87" t="s">
        <v>1918</v>
      </c>
      <c r="C47" s="31">
        <f>C39+C43</f>
        <v>-9997.3600000000442</v>
      </c>
      <c r="D47" s="31">
        <f>D39+D43</f>
        <v>-9997.3600000000442</v>
      </c>
      <c r="E47" s="31">
        <f>E43</f>
        <v>-4620.429999999993</v>
      </c>
      <c r="F47" s="31"/>
      <c r="G47" s="31"/>
      <c r="H47" s="31"/>
      <c r="I47" s="31"/>
    </row>
    <row r="48" spans="1:13 16384:16384" s="87" customFormat="1">
      <c r="C48" s="31"/>
      <c r="D48" s="31"/>
      <c r="E48" s="31"/>
      <c r="F48" s="31"/>
      <c r="G48" s="31"/>
      <c r="H48" s="31"/>
      <c r="I48" s="31"/>
    </row>
    <row r="49" spans="1:10" s="87" customFormat="1">
      <c r="A49" s="87" t="s">
        <v>1919</v>
      </c>
      <c r="B49" s="87" t="s">
        <v>1355</v>
      </c>
      <c r="C49" s="42">
        <f>-376413.67+C51</f>
        <v>-376618.87</v>
      </c>
      <c r="D49" s="42">
        <f>-376413.67+D51</f>
        <v>-376618.87</v>
      </c>
      <c r="E49" s="42">
        <v>-369741.12</v>
      </c>
      <c r="F49" s="42">
        <v>737697.58</v>
      </c>
      <c r="G49" s="42">
        <v>737697.58</v>
      </c>
      <c r="H49" s="42">
        <v>330281</v>
      </c>
      <c r="I49" s="31">
        <f>SUM(C49:H49)</f>
        <v>682697.3</v>
      </c>
    </row>
    <row r="50" spans="1:10" s="87" customFormat="1">
      <c r="B50" s="87" t="s">
        <v>1356</v>
      </c>
      <c r="C50" s="42">
        <v>-375978.67</v>
      </c>
      <c r="D50" s="42">
        <v>-375978.67</v>
      </c>
      <c r="E50" s="42">
        <v>-369741.12</v>
      </c>
      <c r="F50" s="42">
        <v>737697.58</v>
      </c>
      <c r="G50" s="42">
        <v>737697.58</v>
      </c>
      <c r="H50" s="42">
        <v>330281</v>
      </c>
      <c r="I50" s="31"/>
    </row>
    <row r="51" spans="1:10" s="87" customFormat="1">
      <c r="B51" s="87" t="s">
        <v>1918</v>
      </c>
      <c r="C51" s="31">
        <f>-106.2-99</f>
        <v>-205.2</v>
      </c>
      <c r="D51" s="31">
        <f>-106.2-99</f>
        <v>-205.2</v>
      </c>
      <c r="E51" s="31">
        <v>0</v>
      </c>
      <c r="F51" s="31">
        <v>0</v>
      </c>
      <c r="G51" s="31">
        <v>0</v>
      </c>
      <c r="H51" s="31">
        <v>0</v>
      </c>
      <c r="I51" s="31"/>
    </row>
    <row r="52" spans="1:10">
      <c r="A52" s="4">
        <v>43076</v>
      </c>
      <c r="B52" t="s">
        <v>32</v>
      </c>
      <c r="C52" s="31"/>
      <c r="D52" s="31"/>
      <c r="E52" s="31"/>
      <c r="F52" s="31"/>
      <c r="G52" s="31"/>
      <c r="H52" s="31"/>
      <c r="I52" s="32">
        <v>-15325</v>
      </c>
    </row>
    <row r="53" spans="1:10">
      <c r="A53" s="4">
        <v>43076</v>
      </c>
      <c r="B53" t="s">
        <v>32</v>
      </c>
      <c r="C53" s="31"/>
      <c r="D53" s="31"/>
      <c r="E53" s="31"/>
      <c r="F53" s="31"/>
      <c r="G53" s="31"/>
      <c r="H53" s="31"/>
      <c r="I53" s="32">
        <v>-376378</v>
      </c>
    </row>
    <row r="54" spans="1:10">
      <c r="A54" s="4">
        <v>43089</v>
      </c>
      <c r="B54" t="s">
        <v>32</v>
      </c>
      <c r="C54" s="31"/>
      <c r="D54" s="31"/>
      <c r="E54" s="31"/>
      <c r="F54" s="31"/>
      <c r="G54" s="31"/>
      <c r="H54" s="31"/>
      <c r="I54" s="32">
        <v>-139764</v>
      </c>
    </row>
    <row r="55" spans="1:10">
      <c r="A55" s="4">
        <v>43076</v>
      </c>
      <c r="B55" s="14" t="s">
        <v>1202</v>
      </c>
      <c r="C55" s="33"/>
      <c r="D55" s="34"/>
      <c r="E55" s="35"/>
      <c r="F55" s="36"/>
      <c r="G55" s="31"/>
      <c r="H55" s="31"/>
      <c r="I55" s="32">
        <v>-15325</v>
      </c>
    </row>
    <row r="56" spans="1:10">
      <c r="A56" s="4">
        <v>43076</v>
      </c>
      <c r="B56" s="14" t="s">
        <v>1202</v>
      </c>
      <c r="C56" s="33"/>
      <c r="D56" s="34"/>
      <c r="E56" s="35"/>
      <c r="F56" s="36"/>
      <c r="G56" s="31"/>
      <c r="H56" s="31"/>
      <c r="I56" s="32">
        <v>-376378</v>
      </c>
    </row>
    <row r="57" spans="1:10">
      <c r="A57" s="4">
        <v>43089</v>
      </c>
      <c r="B57" s="14" t="s">
        <v>1202</v>
      </c>
      <c r="C57" s="33"/>
      <c r="D57" s="34"/>
      <c r="E57" s="35"/>
      <c r="F57" s="36"/>
      <c r="G57" s="31"/>
      <c r="H57" s="31"/>
      <c r="I57" s="32">
        <v>-139764</v>
      </c>
    </row>
    <row r="58" spans="1:10">
      <c r="A58" s="4">
        <v>43076</v>
      </c>
      <c r="B58" s="63" t="s">
        <v>1203</v>
      </c>
      <c r="C58" s="37"/>
      <c r="D58" s="38"/>
      <c r="E58" s="35"/>
      <c r="F58" s="31"/>
      <c r="G58" s="31"/>
      <c r="H58" s="31"/>
      <c r="I58" s="32">
        <v>-5467</v>
      </c>
    </row>
    <row r="59" spans="1:10">
      <c r="A59" s="4">
        <v>43076</v>
      </c>
      <c r="B59" s="63" t="s">
        <v>1203</v>
      </c>
      <c r="C59" s="37"/>
      <c r="D59" s="38"/>
      <c r="E59" s="35"/>
      <c r="F59" s="31"/>
      <c r="G59" s="31"/>
      <c r="H59" s="31"/>
      <c r="I59" s="32">
        <v>-57019</v>
      </c>
    </row>
    <row r="60" spans="1:10">
      <c r="A60" s="4">
        <v>43089</v>
      </c>
      <c r="B60" s="63" t="s">
        <v>1203</v>
      </c>
      <c r="C60" s="37"/>
      <c r="D60" s="38"/>
      <c r="E60" s="35"/>
      <c r="F60" s="31"/>
      <c r="G60" s="31"/>
      <c r="H60" s="31"/>
      <c r="I60" s="32">
        <v>-17066</v>
      </c>
      <c r="J60" s="41"/>
    </row>
    <row r="61" spans="1:10">
      <c r="A61" s="4">
        <v>43152</v>
      </c>
      <c r="B61" s="14" t="s">
        <v>1202</v>
      </c>
      <c r="C61" s="33"/>
      <c r="D61" s="34"/>
      <c r="E61" s="35"/>
      <c r="F61" s="36"/>
      <c r="G61" s="31"/>
      <c r="H61" s="31"/>
      <c r="I61" s="32">
        <v>-214351</v>
      </c>
    </row>
    <row r="62" spans="1:10">
      <c r="A62" s="4">
        <v>43152</v>
      </c>
      <c r="B62" t="s">
        <v>32</v>
      </c>
      <c r="C62" s="31"/>
      <c r="D62" s="31"/>
      <c r="E62" s="31"/>
      <c r="F62" s="31"/>
      <c r="G62" s="31"/>
      <c r="H62" s="31"/>
      <c r="I62" s="32">
        <v>-160883</v>
      </c>
      <c r="J62" s="41"/>
    </row>
    <row r="63" spans="1:10" s="57" customFormat="1">
      <c r="A63" s="4" t="s">
        <v>1623</v>
      </c>
      <c r="B63" s="63" t="s">
        <v>32</v>
      </c>
      <c r="C63" s="31"/>
      <c r="D63" s="31"/>
      <c r="E63" s="31"/>
      <c r="F63" s="31"/>
      <c r="G63" s="31"/>
      <c r="H63" s="31"/>
      <c r="I63" s="32">
        <v>-448621</v>
      </c>
      <c r="J63" s="41">
        <v>-550</v>
      </c>
    </row>
    <row r="64" spans="1:10" s="57" customFormat="1">
      <c r="A64" s="4"/>
      <c r="B64" s="63" t="s">
        <v>1202</v>
      </c>
      <c r="C64" s="31"/>
      <c r="D64" s="31"/>
      <c r="E64" s="31"/>
      <c r="F64" s="31"/>
      <c r="G64" s="31"/>
      <c r="H64" s="31"/>
      <c r="I64" s="32">
        <v>-848124</v>
      </c>
      <c r="J64" s="41">
        <v>-550</v>
      </c>
    </row>
    <row r="65" spans="1:12" s="57" customFormat="1">
      <c r="A65" s="4"/>
      <c r="B65" s="63" t="s">
        <v>1624</v>
      </c>
      <c r="C65" s="31"/>
      <c r="D65" s="31"/>
      <c r="E65" s="31"/>
      <c r="F65" s="31"/>
      <c r="G65" s="31"/>
      <c r="H65" s="31"/>
      <c r="I65" s="32"/>
      <c r="J65" s="41"/>
    </row>
    <row r="66" spans="1:12" ht="21.75" thickBot="1">
      <c r="C66" s="31"/>
      <c r="D66" s="31"/>
      <c r="E66" s="31"/>
      <c r="F66" s="31"/>
      <c r="G66" s="31"/>
      <c r="H66" s="31"/>
      <c r="I66" s="81">
        <f>SUM(I3:I65)</f>
        <v>528437.76999999862</v>
      </c>
      <c r="J66">
        <v>92836.61</v>
      </c>
      <c r="K66" s="41">
        <f>I66-J66</f>
        <v>435601.15999999864</v>
      </c>
      <c r="L66">
        <f>K45+J66</f>
        <v>92836.61</v>
      </c>
    </row>
    <row r="67" spans="1:12" ht="15.75" thickTop="1">
      <c r="C67" s="31"/>
      <c r="D67" s="31"/>
      <c r="E67" s="31"/>
      <c r="F67" s="31"/>
      <c r="G67" s="31"/>
      <c r="H67" s="31"/>
      <c r="I67" s="31"/>
      <c r="J67" s="41" t="s">
        <v>1924</v>
      </c>
    </row>
    <row r="68" spans="1:12">
      <c r="C68" s="31"/>
      <c r="D68" s="31"/>
      <c r="E68" s="31"/>
      <c r="F68" s="31"/>
      <c r="G68" s="31"/>
      <c r="H68" s="31"/>
      <c r="I68" s="31"/>
      <c r="J68" s="41"/>
    </row>
    <row r="69" spans="1:12">
      <c r="C69" s="31"/>
      <c r="D69" s="31"/>
      <c r="E69" s="31"/>
      <c r="F69" s="31"/>
      <c r="G69" s="31"/>
      <c r="H69" s="31"/>
      <c r="I69" s="31"/>
      <c r="J69" s="41"/>
    </row>
    <row r="70" spans="1:12">
      <c r="C70" s="31"/>
      <c r="D70" s="31"/>
      <c r="E70" s="31"/>
      <c r="F70" s="31"/>
      <c r="G70" s="31"/>
      <c r="H70" s="31"/>
      <c r="I70" s="31"/>
    </row>
    <row r="71" spans="1:12">
      <c r="C71" s="31"/>
      <c r="D71" s="31"/>
      <c r="E71" s="31"/>
      <c r="F71" s="31"/>
      <c r="G71" s="31"/>
      <c r="H71" s="31"/>
      <c r="I71" s="31"/>
    </row>
    <row r="72" spans="1:12">
      <c r="C72" s="31"/>
      <c r="D72" s="31"/>
      <c r="E72" s="31"/>
      <c r="F72" s="31"/>
      <c r="G72" s="31"/>
      <c r="H72" s="31"/>
      <c r="I72" s="31"/>
    </row>
    <row r="73" spans="1:12">
      <c r="C73" s="31"/>
      <c r="D73" s="31"/>
      <c r="E73" s="31"/>
      <c r="F73" s="31"/>
      <c r="G73" s="31"/>
      <c r="H73" s="31"/>
      <c r="I73" s="31"/>
    </row>
    <row r="74" spans="1:12">
      <c r="C74" s="31"/>
      <c r="D74" s="31"/>
      <c r="E74" s="31"/>
      <c r="F74" s="31"/>
      <c r="G74" s="31"/>
      <c r="H74" s="31"/>
      <c r="I74" s="31"/>
    </row>
  </sheetData>
  <pageMargins left="0.2" right="0.2" top="0.75" bottom="0.75" header="0.3" footer="0.3"/>
  <pageSetup scale="7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C16"/>
  <sheetViews>
    <sheetView workbookViewId="0">
      <selection activeCell="A2" sqref="A2"/>
    </sheetView>
  </sheetViews>
  <sheetFormatPr defaultRowHeight="15"/>
  <cols>
    <col min="1" max="1" width="11.28515625" customWidth="1"/>
    <col min="2" max="3" width="13.28515625" customWidth="1"/>
  </cols>
  <sheetData>
    <row r="3" spans="1:3">
      <c r="B3" s="16" t="s">
        <v>1339</v>
      </c>
    </row>
    <row r="4" spans="1:3">
      <c r="A4" s="16" t="s">
        <v>1330</v>
      </c>
      <c r="B4" s="87" t="s">
        <v>1340</v>
      </c>
      <c r="C4" s="87" t="s">
        <v>1341</v>
      </c>
    </row>
    <row r="5" spans="1:3">
      <c r="A5" s="87" t="s">
        <v>1338</v>
      </c>
      <c r="B5" s="21">
        <v>503488.36000000004</v>
      </c>
      <c r="C5" s="21">
        <v>337732.20999999996</v>
      </c>
    </row>
    <row r="6" spans="1:3">
      <c r="A6" s="87" t="s">
        <v>1337</v>
      </c>
      <c r="B6" s="21">
        <v>258694.01000000007</v>
      </c>
      <c r="C6" s="21">
        <v>473045.09</v>
      </c>
    </row>
    <row r="7" spans="1:3">
      <c r="A7" s="87" t="s">
        <v>1359</v>
      </c>
      <c r="B7" s="21">
        <v>474118.08000000007</v>
      </c>
      <c r="C7" s="21">
        <v>1480723.34</v>
      </c>
    </row>
    <row r="8" spans="1:3">
      <c r="A8" s="87" t="s">
        <v>1646</v>
      </c>
      <c r="B8" s="21">
        <v>464388.85</v>
      </c>
      <c r="C8" s="21">
        <v>405481.44999999995</v>
      </c>
    </row>
    <row r="9" spans="1:3">
      <c r="A9" s="87" t="s">
        <v>1885</v>
      </c>
      <c r="B9" s="21">
        <v>386944.87000000005</v>
      </c>
      <c r="C9" s="21">
        <v>514997.65999999992</v>
      </c>
    </row>
    <row r="10" spans="1:3">
      <c r="A10" s="87" t="s">
        <v>1331</v>
      </c>
      <c r="B10" s="21">
        <v>371305.7</v>
      </c>
      <c r="C10" s="21">
        <v>124462.27</v>
      </c>
    </row>
    <row r="11" spans="1:3">
      <c r="A11" s="87" t="s">
        <v>1332</v>
      </c>
      <c r="B11" s="21">
        <v>237284.71000000002</v>
      </c>
      <c r="C11" s="21">
        <v>475745.68999999994</v>
      </c>
    </row>
    <row r="12" spans="1:3">
      <c r="A12" s="87" t="s">
        <v>1333</v>
      </c>
      <c r="B12" s="21">
        <v>222837.44000000006</v>
      </c>
      <c r="C12" s="21">
        <v>596696.22</v>
      </c>
    </row>
    <row r="13" spans="1:3">
      <c r="A13" s="87" t="s">
        <v>1334</v>
      </c>
      <c r="B13" s="21">
        <v>66731.69</v>
      </c>
      <c r="C13" s="21">
        <v>205934.15999999997</v>
      </c>
    </row>
    <row r="14" spans="1:3">
      <c r="A14" s="87" t="s">
        <v>1335</v>
      </c>
      <c r="B14" s="21">
        <v>862208.65</v>
      </c>
      <c r="C14" s="21">
        <v>328106.35000000009</v>
      </c>
    </row>
    <row r="15" spans="1:3">
      <c r="A15" s="87" t="s">
        <v>1336</v>
      </c>
      <c r="B15" s="21">
        <v>345038.6</v>
      </c>
      <c r="C15" s="21">
        <v>850126.62999999966</v>
      </c>
    </row>
    <row r="16" spans="1:3">
      <c r="A16" s="87" t="s">
        <v>1329</v>
      </c>
      <c r="B16" s="21">
        <v>4193040.9600000004</v>
      </c>
      <c r="C16" s="21">
        <v>5793051.0699999994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965"/>
  <sheetViews>
    <sheetView topLeftCell="A73" workbookViewId="0">
      <selection activeCell="A2" sqref="A2"/>
    </sheetView>
  </sheetViews>
  <sheetFormatPr defaultRowHeight="15"/>
  <cols>
    <col min="1" max="1" width="11.140625" bestFit="1" customWidth="1"/>
    <col min="2" max="2" width="11.28515625" bestFit="1" customWidth="1"/>
    <col min="3" max="3" width="4.7109375" customWidth="1"/>
    <col min="4" max="4" width="51.42578125" customWidth="1"/>
    <col min="5" max="5" width="15.42578125" bestFit="1" customWidth="1"/>
    <col min="6" max="6" width="14.140625" bestFit="1" customWidth="1"/>
    <col min="7" max="8" width="12.85546875" customWidth="1"/>
    <col min="9" max="9" width="10.28515625" bestFit="1" customWidth="1"/>
    <col min="11" max="11" width="9.5703125" bestFit="1" customWidth="1"/>
    <col min="16" max="16" width="12.28515625" bestFit="1" customWidth="1"/>
  </cols>
  <sheetData>
    <row r="1" spans="1:11" s="57" customFormat="1"/>
    <row r="2" spans="1:11" ht="15.75">
      <c r="B2" s="101"/>
      <c r="C2" s="101"/>
      <c r="D2" s="101"/>
      <c r="E2" s="1"/>
      <c r="F2" s="1"/>
      <c r="G2" s="1"/>
      <c r="H2" s="1"/>
    </row>
    <row r="3" spans="1:11">
      <c r="B3" s="100"/>
      <c r="C3" s="100"/>
      <c r="D3" s="100"/>
      <c r="E3" s="1"/>
      <c r="F3" s="1"/>
      <c r="G3" s="1"/>
      <c r="H3" s="1"/>
    </row>
    <row r="4" spans="1:11">
      <c r="B4" s="7"/>
      <c r="C4" s="7"/>
      <c r="D4" s="7"/>
      <c r="E4" s="1"/>
      <c r="F4" s="1"/>
      <c r="G4" s="53">
        <f>+SUBTOTAL(9,G7:G1939)</f>
        <v>4193040.9599999967</v>
      </c>
      <c r="H4" s="53">
        <f>+SUBTOTAL(9,H7:H1939)</f>
        <v>5793051.0700000003</v>
      </c>
      <c r="I4" s="21">
        <f>G4-474118</f>
        <v>3718922.9599999967</v>
      </c>
      <c r="K4" s="21">
        <f>I4+J4</f>
        <v>3718922.9599999967</v>
      </c>
    </row>
    <row r="5" spans="1:11">
      <c r="B5" s="7"/>
      <c r="C5" s="7"/>
      <c r="D5" s="7"/>
      <c r="E5" s="1"/>
      <c r="F5" s="1"/>
      <c r="G5" s="1"/>
      <c r="H5" s="1"/>
    </row>
    <row r="6" spans="1:11">
      <c r="A6" t="s">
        <v>1330</v>
      </c>
      <c r="B6" s="2" t="s">
        <v>2</v>
      </c>
      <c r="C6" s="8" t="s">
        <v>1326</v>
      </c>
      <c r="D6" s="8" t="s">
        <v>1327</v>
      </c>
      <c r="E6" s="3" t="s">
        <v>13</v>
      </c>
      <c r="F6" s="2" t="s">
        <v>4</v>
      </c>
      <c r="G6" s="2" t="s">
        <v>14</v>
      </c>
      <c r="H6" s="2" t="s">
        <v>15</v>
      </c>
    </row>
    <row r="7" spans="1:11">
      <c r="A7" t="s">
        <v>1331</v>
      </c>
      <c r="B7" s="19">
        <v>42917</v>
      </c>
      <c r="C7" s="7" t="s">
        <v>18</v>
      </c>
      <c r="D7" s="99" t="s">
        <v>1925</v>
      </c>
      <c r="E7" s="6" t="s">
        <v>34</v>
      </c>
      <c r="F7" s="5" t="s">
        <v>35</v>
      </c>
      <c r="G7" s="9">
        <v>22.5</v>
      </c>
      <c r="H7" s="9"/>
    </row>
    <row r="8" spans="1:11">
      <c r="A8" t="s">
        <v>1331</v>
      </c>
      <c r="B8" s="19">
        <v>42919</v>
      </c>
      <c r="C8" s="7" t="s">
        <v>18</v>
      </c>
      <c r="D8" s="99" t="s">
        <v>1925</v>
      </c>
      <c r="E8" s="6" t="s">
        <v>28</v>
      </c>
      <c r="F8" s="5" t="s">
        <v>36</v>
      </c>
      <c r="G8" s="9">
        <v>2162.25</v>
      </c>
      <c r="H8" s="9"/>
    </row>
    <row r="9" spans="1:11">
      <c r="A9" t="s">
        <v>1331</v>
      </c>
      <c r="B9" s="19">
        <v>42920</v>
      </c>
      <c r="C9" s="7" t="s">
        <v>18</v>
      </c>
      <c r="D9" s="99" t="s">
        <v>1925</v>
      </c>
      <c r="E9" s="6" t="s">
        <v>28</v>
      </c>
      <c r="F9" s="5" t="s">
        <v>37</v>
      </c>
      <c r="G9" s="9">
        <v>467.74</v>
      </c>
      <c r="H9" s="9"/>
    </row>
    <row r="10" spans="1:11">
      <c r="A10" t="s">
        <v>1331</v>
      </c>
      <c r="B10" s="19">
        <v>42920</v>
      </c>
      <c r="C10" s="7" t="s">
        <v>18</v>
      </c>
      <c r="D10" s="99" t="s">
        <v>1925</v>
      </c>
      <c r="E10" s="6" t="s">
        <v>28</v>
      </c>
      <c r="F10" s="5" t="s">
        <v>38</v>
      </c>
      <c r="G10" s="9">
        <v>1120</v>
      </c>
      <c r="H10" s="9"/>
    </row>
    <row r="11" spans="1:11">
      <c r="A11" t="s">
        <v>1331</v>
      </c>
      <c r="B11" s="19">
        <v>42920</v>
      </c>
      <c r="C11" s="7" t="s">
        <v>18</v>
      </c>
      <c r="D11" s="99" t="s">
        <v>1925</v>
      </c>
      <c r="E11" s="6" t="s">
        <v>28</v>
      </c>
      <c r="F11" s="5" t="s">
        <v>5</v>
      </c>
      <c r="G11" s="9">
        <v>168.75</v>
      </c>
      <c r="H11" s="9"/>
    </row>
    <row r="12" spans="1:11">
      <c r="A12" t="s">
        <v>1331</v>
      </c>
      <c r="B12" s="19">
        <v>42920</v>
      </c>
      <c r="C12" s="7" t="s">
        <v>18</v>
      </c>
      <c r="D12" s="99" t="s">
        <v>1925</v>
      </c>
      <c r="E12" s="6" t="s">
        <v>28</v>
      </c>
      <c r="F12" s="5" t="s">
        <v>6</v>
      </c>
      <c r="G12" s="9">
        <v>313.60000000000002</v>
      </c>
      <c r="H12" s="9"/>
    </row>
    <row r="13" spans="1:11">
      <c r="A13" t="s">
        <v>1331</v>
      </c>
      <c r="B13" s="19">
        <v>42920</v>
      </c>
      <c r="C13" s="7" t="s">
        <v>18</v>
      </c>
      <c r="D13" s="99" t="s">
        <v>1925</v>
      </c>
      <c r="E13" s="6" t="s">
        <v>28</v>
      </c>
      <c r="F13" s="5" t="s">
        <v>39</v>
      </c>
      <c r="G13" s="9">
        <v>83.75</v>
      </c>
      <c r="H13" s="9"/>
    </row>
    <row r="14" spans="1:11">
      <c r="A14" t="s">
        <v>1331</v>
      </c>
      <c r="B14" s="19">
        <v>42920</v>
      </c>
      <c r="C14" s="7" t="s">
        <v>18</v>
      </c>
      <c r="D14" s="99" t="s">
        <v>1925</v>
      </c>
      <c r="E14" s="6" t="s">
        <v>28</v>
      </c>
      <c r="F14" s="5" t="s">
        <v>29</v>
      </c>
      <c r="G14" s="9">
        <v>950.04</v>
      </c>
      <c r="H14" s="9"/>
    </row>
    <row r="15" spans="1:11">
      <c r="A15" t="s">
        <v>1331</v>
      </c>
      <c r="B15" s="19">
        <v>42921</v>
      </c>
      <c r="C15" s="7" t="s">
        <v>18</v>
      </c>
      <c r="D15" s="99" t="s">
        <v>1925</v>
      </c>
      <c r="E15" s="6" t="s">
        <v>28</v>
      </c>
      <c r="F15" s="5" t="s">
        <v>7</v>
      </c>
      <c r="G15" s="9">
        <v>171.09</v>
      </c>
      <c r="H15" s="9"/>
    </row>
    <row r="16" spans="1:11">
      <c r="A16" t="s">
        <v>1331</v>
      </c>
      <c r="B16" s="19">
        <v>42922</v>
      </c>
      <c r="C16" s="7" t="s">
        <v>18</v>
      </c>
      <c r="D16" s="99" t="s">
        <v>1925</v>
      </c>
      <c r="E16" s="6" t="s">
        <v>28</v>
      </c>
      <c r="F16" s="5" t="s">
        <v>8</v>
      </c>
      <c r="G16" s="9">
        <v>2326.2199999999998</v>
      </c>
      <c r="H16" s="9"/>
    </row>
    <row r="17" spans="1:8">
      <c r="A17" t="s">
        <v>1331</v>
      </c>
      <c r="B17" s="19">
        <v>42922</v>
      </c>
      <c r="C17" s="7" t="s">
        <v>18</v>
      </c>
      <c r="D17" s="99" t="s">
        <v>1925</v>
      </c>
      <c r="E17" s="6" t="s">
        <v>28</v>
      </c>
      <c r="F17" s="5" t="s">
        <v>9</v>
      </c>
      <c r="G17" s="9">
        <v>155.26</v>
      </c>
      <c r="H17" s="9"/>
    </row>
    <row r="18" spans="1:8">
      <c r="A18" t="s">
        <v>1331</v>
      </c>
      <c r="B18" s="19">
        <v>42922</v>
      </c>
      <c r="C18" s="7" t="s">
        <v>18</v>
      </c>
      <c r="D18" s="99" t="s">
        <v>1925</v>
      </c>
      <c r="E18" s="6" t="s">
        <v>34</v>
      </c>
      <c r="F18" s="5" t="s">
        <v>40</v>
      </c>
      <c r="G18" s="9">
        <v>31.5</v>
      </c>
      <c r="H18" s="9"/>
    </row>
    <row r="19" spans="1:8">
      <c r="A19" t="s">
        <v>1331</v>
      </c>
      <c r="B19" s="19">
        <v>42922</v>
      </c>
      <c r="C19" s="7" t="s">
        <v>18</v>
      </c>
      <c r="D19" s="99" t="s">
        <v>1925</v>
      </c>
      <c r="E19" s="6" t="s">
        <v>34</v>
      </c>
      <c r="F19" s="5" t="s">
        <v>41</v>
      </c>
      <c r="G19" s="9">
        <v>31.5</v>
      </c>
      <c r="H19" s="9"/>
    </row>
    <row r="20" spans="1:8">
      <c r="A20" t="s">
        <v>1331</v>
      </c>
      <c r="B20" s="19">
        <v>42922</v>
      </c>
      <c r="C20" s="7" t="s">
        <v>18</v>
      </c>
      <c r="D20" s="99" t="s">
        <v>1925</v>
      </c>
      <c r="E20" s="6" t="s">
        <v>28</v>
      </c>
      <c r="F20" s="5" t="s">
        <v>42</v>
      </c>
      <c r="G20" s="9">
        <v>1997.82</v>
      </c>
      <c r="H20" s="9"/>
    </row>
    <row r="21" spans="1:8">
      <c r="A21" t="s">
        <v>1331</v>
      </c>
      <c r="B21" s="19">
        <v>42923</v>
      </c>
      <c r="C21" s="7" t="s">
        <v>18</v>
      </c>
      <c r="D21" s="99" t="s">
        <v>1925</v>
      </c>
      <c r="E21" s="6" t="s">
        <v>28</v>
      </c>
      <c r="F21" s="5" t="s">
        <v>10</v>
      </c>
      <c r="G21" s="9">
        <v>935.48</v>
      </c>
      <c r="H21" s="9"/>
    </row>
    <row r="22" spans="1:8">
      <c r="A22" t="s">
        <v>1331</v>
      </c>
      <c r="B22" s="19">
        <v>42923</v>
      </c>
      <c r="C22" s="7" t="s">
        <v>18</v>
      </c>
      <c r="D22" s="99" t="s">
        <v>1925</v>
      </c>
      <c r="E22" s="6" t="s">
        <v>28</v>
      </c>
      <c r="F22" s="5" t="s">
        <v>43</v>
      </c>
      <c r="G22" s="9">
        <v>1641.06</v>
      </c>
      <c r="H22" s="9"/>
    </row>
    <row r="23" spans="1:8">
      <c r="A23" t="s">
        <v>1331</v>
      </c>
      <c r="B23" s="19">
        <v>42923</v>
      </c>
      <c r="C23" s="7" t="s">
        <v>18</v>
      </c>
      <c r="D23" s="99" t="s">
        <v>1925</v>
      </c>
      <c r="E23" s="6" t="s">
        <v>28</v>
      </c>
      <c r="F23" s="5" t="s">
        <v>11</v>
      </c>
      <c r="G23" s="9">
        <v>931.5</v>
      </c>
      <c r="H23" s="9"/>
    </row>
    <row r="24" spans="1:8">
      <c r="A24" t="s">
        <v>1331</v>
      </c>
      <c r="B24" s="19">
        <v>42923</v>
      </c>
      <c r="C24" s="7" t="s">
        <v>18</v>
      </c>
      <c r="D24" s="99" t="s">
        <v>1925</v>
      </c>
      <c r="E24" s="6" t="s">
        <v>28</v>
      </c>
      <c r="F24" s="5" t="s">
        <v>12</v>
      </c>
      <c r="G24" s="9">
        <v>3510</v>
      </c>
      <c r="H24" s="9"/>
    </row>
    <row r="25" spans="1:8">
      <c r="A25" t="s">
        <v>1331</v>
      </c>
      <c r="B25" s="19">
        <v>42926</v>
      </c>
      <c r="C25" s="7" t="s">
        <v>18</v>
      </c>
      <c r="D25" s="99" t="s">
        <v>1925</v>
      </c>
      <c r="E25" s="6" t="s">
        <v>28</v>
      </c>
      <c r="F25" s="5" t="s">
        <v>44</v>
      </c>
      <c r="G25" s="9">
        <v>342</v>
      </c>
      <c r="H25" s="9"/>
    </row>
    <row r="26" spans="1:8">
      <c r="A26" t="s">
        <v>1331</v>
      </c>
      <c r="B26" s="19">
        <v>42926</v>
      </c>
      <c r="C26" s="7" t="s">
        <v>18</v>
      </c>
      <c r="D26" s="99" t="s">
        <v>1925</v>
      </c>
      <c r="E26" s="6" t="s">
        <v>28</v>
      </c>
      <c r="F26" s="5" t="s">
        <v>45</v>
      </c>
      <c r="G26" s="9">
        <v>607.95000000000005</v>
      </c>
      <c r="H26" s="9"/>
    </row>
    <row r="27" spans="1:8">
      <c r="A27" t="s">
        <v>1331</v>
      </c>
      <c r="B27" s="19">
        <v>42927</v>
      </c>
      <c r="C27" s="7" t="s">
        <v>18</v>
      </c>
      <c r="D27" s="99" t="s">
        <v>1925</v>
      </c>
      <c r="E27" s="6" t="s">
        <v>28</v>
      </c>
      <c r="F27" s="5" t="s">
        <v>46</v>
      </c>
      <c r="G27" s="9">
        <v>284.85000000000002</v>
      </c>
      <c r="H27" s="9"/>
    </row>
    <row r="28" spans="1:8">
      <c r="A28" t="s">
        <v>1331</v>
      </c>
      <c r="B28" s="19">
        <v>42927</v>
      </c>
      <c r="C28" s="7" t="s">
        <v>18</v>
      </c>
      <c r="D28" s="99" t="s">
        <v>1925</v>
      </c>
      <c r="E28" s="6" t="s">
        <v>28</v>
      </c>
      <c r="F28" s="5" t="s">
        <v>47</v>
      </c>
      <c r="G28" s="9">
        <v>31.5</v>
      </c>
      <c r="H28" s="9"/>
    </row>
    <row r="29" spans="1:8">
      <c r="A29" t="s">
        <v>1331</v>
      </c>
      <c r="B29" s="19">
        <v>42927</v>
      </c>
      <c r="C29" s="7" t="s">
        <v>18</v>
      </c>
      <c r="D29" s="99" t="s">
        <v>1925</v>
      </c>
      <c r="E29" s="6" t="s">
        <v>28</v>
      </c>
      <c r="F29" s="5" t="s">
        <v>30</v>
      </c>
      <c r="G29" s="9">
        <v>364.5</v>
      </c>
      <c r="H29" s="9"/>
    </row>
    <row r="30" spans="1:8">
      <c r="A30" t="s">
        <v>1331</v>
      </c>
      <c r="B30" s="19">
        <v>42927</v>
      </c>
      <c r="C30" s="7" t="s">
        <v>18</v>
      </c>
      <c r="D30" s="99" t="s">
        <v>1925</v>
      </c>
      <c r="E30" s="6" t="s">
        <v>28</v>
      </c>
      <c r="F30" s="5" t="s">
        <v>48</v>
      </c>
      <c r="G30" s="9">
        <v>3023.28</v>
      </c>
      <c r="H30" s="9"/>
    </row>
    <row r="31" spans="1:8">
      <c r="A31" t="s">
        <v>1331</v>
      </c>
      <c r="B31" s="19">
        <v>42928</v>
      </c>
      <c r="C31" s="7" t="s">
        <v>18</v>
      </c>
      <c r="D31" s="99" t="s">
        <v>1925</v>
      </c>
      <c r="E31" s="6" t="s">
        <v>28</v>
      </c>
      <c r="F31" s="5" t="s">
        <v>49</v>
      </c>
      <c r="G31" s="9">
        <v>1005</v>
      </c>
      <c r="H31" s="9"/>
    </row>
    <row r="32" spans="1:8">
      <c r="A32" t="s">
        <v>1331</v>
      </c>
      <c r="B32" s="19">
        <v>42928</v>
      </c>
      <c r="C32" s="7" t="s">
        <v>18</v>
      </c>
      <c r="D32" s="99" t="s">
        <v>1925</v>
      </c>
      <c r="E32" s="6" t="s">
        <v>28</v>
      </c>
      <c r="F32" s="5" t="s">
        <v>50</v>
      </c>
      <c r="G32" s="9">
        <v>3469.5</v>
      </c>
      <c r="H32" s="9"/>
    </row>
    <row r="33" spans="1:8">
      <c r="A33" t="s">
        <v>1331</v>
      </c>
      <c r="B33" s="19">
        <v>42928</v>
      </c>
      <c r="C33" s="7" t="s">
        <v>18</v>
      </c>
      <c r="D33" s="99" t="s">
        <v>1925</v>
      </c>
      <c r="E33" s="6" t="s">
        <v>28</v>
      </c>
      <c r="F33" s="5" t="s">
        <v>51</v>
      </c>
      <c r="G33" s="9">
        <v>940.5</v>
      </c>
      <c r="H33" s="9"/>
    </row>
    <row r="34" spans="1:8">
      <c r="A34" t="s">
        <v>1331</v>
      </c>
      <c r="B34" s="19">
        <v>42928</v>
      </c>
      <c r="C34" s="7" t="s">
        <v>18</v>
      </c>
      <c r="D34" s="99" t="s">
        <v>1925</v>
      </c>
      <c r="E34" s="6" t="s">
        <v>28</v>
      </c>
      <c r="F34" s="5" t="s">
        <v>52</v>
      </c>
      <c r="G34" s="9">
        <v>418.5</v>
      </c>
      <c r="H34" s="9"/>
    </row>
    <row r="35" spans="1:8">
      <c r="A35" t="s">
        <v>1331</v>
      </c>
      <c r="B35" s="19">
        <v>42928</v>
      </c>
      <c r="C35" s="7" t="s">
        <v>18</v>
      </c>
      <c r="D35" s="99" t="s">
        <v>1925</v>
      </c>
      <c r="E35" s="6" t="s">
        <v>28</v>
      </c>
      <c r="F35" s="5" t="s">
        <v>53</v>
      </c>
      <c r="G35" s="9">
        <v>875</v>
      </c>
      <c r="H35" s="9"/>
    </row>
    <row r="36" spans="1:8">
      <c r="A36" t="s">
        <v>1331</v>
      </c>
      <c r="B36" s="19">
        <v>42928</v>
      </c>
      <c r="C36" s="7" t="s">
        <v>18</v>
      </c>
      <c r="D36" s="99" t="s">
        <v>1925</v>
      </c>
      <c r="E36" s="6" t="s">
        <v>28</v>
      </c>
      <c r="F36" s="5" t="s">
        <v>54</v>
      </c>
      <c r="G36" s="9">
        <v>616.55999999999995</v>
      </c>
      <c r="H36" s="9"/>
    </row>
    <row r="37" spans="1:8">
      <c r="A37" t="s">
        <v>1331</v>
      </c>
      <c r="B37" s="19">
        <v>42929</v>
      </c>
      <c r="C37" s="7" t="s">
        <v>18</v>
      </c>
      <c r="D37" s="99" t="s">
        <v>1925</v>
      </c>
      <c r="E37" s="6" t="s">
        <v>28</v>
      </c>
      <c r="F37" s="5" t="s">
        <v>55</v>
      </c>
      <c r="G37" s="9">
        <v>1680.7</v>
      </c>
      <c r="H37" s="9"/>
    </row>
    <row r="38" spans="1:8">
      <c r="A38" t="s">
        <v>1331</v>
      </c>
      <c r="B38" s="19">
        <v>42929</v>
      </c>
      <c r="C38" s="7" t="s">
        <v>18</v>
      </c>
      <c r="D38" s="99" t="s">
        <v>1925</v>
      </c>
      <c r="E38" s="6" t="s">
        <v>28</v>
      </c>
      <c r="F38" s="5" t="s">
        <v>56</v>
      </c>
      <c r="G38" s="9">
        <v>377.54</v>
      </c>
      <c r="H38" s="9"/>
    </row>
    <row r="39" spans="1:8">
      <c r="A39" t="s">
        <v>1331</v>
      </c>
      <c r="B39" s="19">
        <v>42930</v>
      </c>
      <c r="C39" s="7" t="s">
        <v>18</v>
      </c>
      <c r="D39" s="99" t="s">
        <v>1925</v>
      </c>
      <c r="E39" s="6" t="s">
        <v>28</v>
      </c>
      <c r="F39" s="5" t="s">
        <v>57</v>
      </c>
      <c r="G39" s="9">
        <v>180.6</v>
      </c>
      <c r="H39" s="9"/>
    </row>
    <row r="40" spans="1:8">
      <c r="A40" t="s">
        <v>1331</v>
      </c>
      <c r="B40" s="19">
        <v>42930</v>
      </c>
      <c r="C40" s="7" t="s">
        <v>18</v>
      </c>
      <c r="D40" s="99" t="s">
        <v>1925</v>
      </c>
      <c r="E40" s="6" t="s">
        <v>34</v>
      </c>
      <c r="F40" s="5" t="s">
        <v>58</v>
      </c>
      <c r="G40" s="9">
        <v>135</v>
      </c>
      <c r="H40" s="9"/>
    </row>
    <row r="41" spans="1:8">
      <c r="A41" t="s">
        <v>1331</v>
      </c>
      <c r="B41" s="19">
        <v>42930</v>
      </c>
      <c r="C41" s="7" t="s">
        <v>18</v>
      </c>
      <c r="D41" s="99" t="s">
        <v>1925</v>
      </c>
      <c r="E41" s="6" t="s">
        <v>34</v>
      </c>
      <c r="F41" s="5" t="s">
        <v>59</v>
      </c>
      <c r="G41" s="9">
        <v>40.5</v>
      </c>
      <c r="H41" s="9"/>
    </row>
    <row r="42" spans="1:8">
      <c r="A42" t="s">
        <v>1331</v>
      </c>
      <c r="B42" s="19">
        <v>42931</v>
      </c>
      <c r="C42" s="7" t="s">
        <v>18</v>
      </c>
      <c r="D42" s="99" t="s">
        <v>1925</v>
      </c>
      <c r="E42" s="6" t="s">
        <v>28</v>
      </c>
      <c r="F42" s="5" t="s">
        <v>60</v>
      </c>
      <c r="G42" s="9">
        <v>49</v>
      </c>
      <c r="H42" s="9"/>
    </row>
    <row r="43" spans="1:8">
      <c r="A43" t="s">
        <v>1331</v>
      </c>
      <c r="B43" s="19">
        <v>42932</v>
      </c>
      <c r="C43" s="7" t="s">
        <v>18</v>
      </c>
      <c r="D43" s="99" t="s">
        <v>1925</v>
      </c>
      <c r="E43" s="6" t="s">
        <v>28</v>
      </c>
      <c r="F43" s="5" t="s">
        <v>61</v>
      </c>
      <c r="G43" s="9">
        <v>3773.44</v>
      </c>
      <c r="H43" s="9"/>
    </row>
    <row r="44" spans="1:8">
      <c r="A44" t="s">
        <v>1331</v>
      </c>
      <c r="B44" s="19">
        <v>42933</v>
      </c>
      <c r="C44" s="7" t="s">
        <v>16</v>
      </c>
      <c r="D44" s="99" t="s">
        <v>1925</v>
      </c>
      <c r="E44" s="6" t="s">
        <v>62</v>
      </c>
      <c r="F44" s="5" t="s">
        <v>63</v>
      </c>
      <c r="G44" s="9"/>
      <c r="H44" s="9">
        <v>2358</v>
      </c>
    </row>
    <row r="45" spans="1:8">
      <c r="A45" t="s">
        <v>1331</v>
      </c>
      <c r="B45" s="19">
        <v>42933</v>
      </c>
      <c r="C45" s="7" t="s">
        <v>18</v>
      </c>
      <c r="D45" s="99" t="s">
        <v>1925</v>
      </c>
      <c r="E45" s="6" t="s">
        <v>28</v>
      </c>
      <c r="F45" s="5" t="s">
        <v>64</v>
      </c>
      <c r="G45" s="9">
        <v>2326.27</v>
      </c>
      <c r="H45" s="9"/>
    </row>
    <row r="46" spans="1:8">
      <c r="A46" t="s">
        <v>1331</v>
      </c>
      <c r="B46" s="19">
        <v>42933</v>
      </c>
      <c r="C46" s="7" t="s">
        <v>18</v>
      </c>
      <c r="D46" s="99" t="s">
        <v>1925</v>
      </c>
      <c r="E46" s="6" t="s">
        <v>28</v>
      </c>
      <c r="F46" s="5" t="s">
        <v>65</v>
      </c>
      <c r="G46" s="9">
        <v>680.54</v>
      </c>
      <c r="H46" s="9"/>
    </row>
    <row r="47" spans="1:8">
      <c r="A47" t="s">
        <v>1331</v>
      </c>
      <c r="B47" s="19">
        <v>42933</v>
      </c>
      <c r="C47" s="7" t="s">
        <v>18</v>
      </c>
      <c r="D47" s="99" t="s">
        <v>1925</v>
      </c>
      <c r="E47" s="6" t="s">
        <v>28</v>
      </c>
      <c r="F47" s="5" t="s">
        <v>66</v>
      </c>
      <c r="G47" s="9">
        <v>1407.7</v>
      </c>
      <c r="H47" s="9"/>
    </row>
    <row r="48" spans="1:8">
      <c r="A48" t="s">
        <v>1331</v>
      </c>
      <c r="B48" s="19">
        <v>42933</v>
      </c>
      <c r="C48" s="7" t="s">
        <v>18</v>
      </c>
      <c r="D48" s="99" t="s">
        <v>1925</v>
      </c>
      <c r="E48" s="6" t="s">
        <v>28</v>
      </c>
      <c r="F48" s="5" t="s">
        <v>67</v>
      </c>
      <c r="G48" s="9">
        <v>17364.419999999998</v>
      </c>
      <c r="H48" s="9"/>
    </row>
    <row r="49" spans="1:8">
      <c r="A49" t="s">
        <v>1331</v>
      </c>
      <c r="B49" s="19">
        <v>42933</v>
      </c>
      <c r="C49" s="7" t="s">
        <v>18</v>
      </c>
      <c r="D49" s="99" t="s">
        <v>1925</v>
      </c>
      <c r="E49" s="6" t="s">
        <v>28</v>
      </c>
      <c r="F49" s="5" t="s">
        <v>68</v>
      </c>
      <c r="G49" s="9">
        <v>45</v>
      </c>
      <c r="H49" s="9"/>
    </row>
    <row r="50" spans="1:8">
      <c r="A50" t="s">
        <v>1331</v>
      </c>
      <c r="B50" s="19">
        <v>42933</v>
      </c>
      <c r="C50" s="7" t="s">
        <v>16</v>
      </c>
      <c r="D50" s="99" t="s">
        <v>1925</v>
      </c>
      <c r="E50" s="6" t="s">
        <v>62</v>
      </c>
      <c r="F50" s="5" t="s">
        <v>69</v>
      </c>
      <c r="G50" s="9"/>
      <c r="H50" s="9">
        <v>1372.5</v>
      </c>
    </row>
    <row r="51" spans="1:8">
      <c r="A51" t="s">
        <v>1331</v>
      </c>
      <c r="B51" s="19">
        <v>42933</v>
      </c>
      <c r="C51" s="7" t="s">
        <v>18</v>
      </c>
      <c r="D51" s="99" t="s">
        <v>1925</v>
      </c>
      <c r="E51" s="6" t="s">
        <v>34</v>
      </c>
      <c r="F51" s="5" t="s">
        <v>70</v>
      </c>
      <c r="G51" s="9">
        <v>1110.78</v>
      </c>
      <c r="H51" s="9"/>
    </row>
    <row r="52" spans="1:8">
      <c r="A52" t="s">
        <v>1331</v>
      </c>
      <c r="B52" s="19">
        <v>42934</v>
      </c>
      <c r="C52" s="7" t="s">
        <v>16</v>
      </c>
      <c r="D52" s="99" t="s">
        <v>1925</v>
      </c>
      <c r="E52" s="6" t="s">
        <v>62</v>
      </c>
      <c r="F52" s="5" t="s">
        <v>71</v>
      </c>
      <c r="G52" s="9"/>
      <c r="H52" s="9">
        <v>6262.5</v>
      </c>
    </row>
    <row r="53" spans="1:8">
      <c r="A53" t="s">
        <v>1331</v>
      </c>
      <c r="B53" s="19">
        <v>42934</v>
      </c>
      <c r="C53" s="7" t="s">
        <v>16</v>
      </c>
      <c r="D53" s="99" t="s">
        <v>1925</v>
      </c>
      <c r="E53" s="6" t="s">
        <v>62</v>
      </c>
      <c r="F53" s="5" t="s">
        <v>72</v>
      </c>
      <c r="G53" s="9"/>
      <c r="H53" s="9">
        <v>292.5</v>
      </c>
    </row>
    <row r="54" spans="1:8">
      <c r="A54" t="s">
        <v>1331</v>
      </c>
      <c r="B54" s="19">
        <v>42934</v>
      </c>
      <c r="C54" s="7" t="s">
        <v>18</v>
      </c>
      <c r="D54" s="99" t="s">
        <v>1925</v>
      </c>
      <c r="E54" s="6" t="s">
        <v>28</v>
      </c>
      <c r="F54" s="5" t="s">
        <v>73</v>
      </c>
      <c r="G54" s="9">
        <v>5661.25</v>
      </c>
      <c r="H54" s="9"/>
    </row>
    <row r="55" spans="1:8">
      <c r="A55" t="s">
        <v>1331</v>
      </c>
      <c r="B55" s="19">
        <v>42934</v>
      </c>
      <c r="C55" s="7" t="s">
        <v>18</v>
      </c>
      <c r="D55" s="99" t="s">
        <v>1925</v>
      </c>
      <c r="E55" s="6" t="s">
        <v>28</v>
      </c>
      <c r="F55" s="5" t="s">
        <v>74</v>
      </c>
      <c r="G55" s="9">
        <v>14098.77</v>
      </c>
      <c r="H55" s="9"/>
    </row>
    <row r="56" spans="1:8">
      <c r="A56" t="s">
        <v>1331</v>
      </c>
      <c r="B56" s="19">
        <v>42934</v>
      </c>
      <c r="C56" s="7" t="s">
        <v>18</v>
      </c>
      <c r="D56" s="99" t="s">
        <v>1925</v>
      </c>
      <c r="E56" s="6" t="s">
        <v>28</v>
      </c>
      <c r="F56" s="5" t="s">
        <v>75</v>
      </c>
      <c r="G56" s="9">
        <v>482.4</v>
      </c>
      <c r="H56" s="9"/>
    </row>
    <row r="57" spans="1:8">
      <c r="A57" t="s">
        <v>1331</v>
      </c>
      <c r="B57" s="19">
        <v>42934</v>
      </c>
      <c r="C57" s="7" t="s">
        <v>18</v>
      </c>
      <c r="D57" s="99" t="s">
        <v>1925</v>
      </c>
      <c r="E57" s="6" t="s">
        <v>28</v>
      </c>
      <c r="F57" s="5" t="s">
        <v>76</v>
      </c>
      <c r="G57" s="9">
        <v>1522.53</v>
      </c>
      <c r="H57" s="9"/>
    </row>
    <row r="58" spans="1:8">
      <c r="A58" t="s">
        <v>1331</v>
      </c>
      <c r="B58" s="19">
        <v>42935</v>
      </c>
      <c r="C58" s="7" t="s">
        <v>16</v>
      </c>
      <c r="D58" s="99" t="s">
        <v>1925</v>
      </c>
      <c r="E58" s="6" t="s">
        <v>62</v>
      </c>
      <c r="F58" s="5" t="s">
        <v>77</v>
      </c>
      <c r="G58" s="9"/>
      <c r="H58" s="9">
        <v>1413</v>
      </c>
    </row>
    <row r="59" spans="1:8">
      <c r="A59" t="s">
        <v>1331</v>
      </c>
      <c r="B59" s="19">
        <v>42935</v>
      </c>
      <c r="C59" s="7" t="s">
        <v>16</v>
      </c>
      <c r="D59" s="99" t="s">
        <v>1925</v>
      </c>
      <c r="E59" s="6" t="s">
        <v>62</v>
      </c>
      <c r="F59" s="5" t="s">
        <v>78</v>
      </c>
      <c r="G59" s="9"/>
      <c r="H59" s="9">
        <v>3612.58</v>
      </c>
    </row>
    <row r="60" spans="1:8">
      <c r="A60" t="s">
        <v>1331</v>
      </c>
      <c r="B60" s="19">
        <v>42935</v>
      </c>
      <c r="C60" s="7" t="s">
        <v>16</v>
      </c>
      <c r="D60" s="99" t="s">
        <v>1925</v>
      </c>
      <c r="E60" s="6" t="s">
        <v>62</v>
      </c>
      <c r="F60" s="5" t="s">
        <v>79</v>
      </c>
      <c r="G60" s="9"/>
      <c r="H60" s="9">
        <v>202.5</v>
      </c>
    </row>
    <row r="61" spans="1:8">
      <c r="A61" t="s">
        <v>1331</v>
      </c>
      <c r="B61" s="19">
        <v>42935</v>
      </c>
      <c r="C61" s="7" t="s">
        <v>18</v>
      </c>
      <c r="D61" s="99" t="s">
        <v>1925</v>
      </c>
      <c r="E61" s="6" t="s">
        <v>28</v>
      </c>
      <c r="F61" s="5" t="s">
        <v>80</v>
      </c>
      <c r="G61" s="9">
        <v>1983.05</v>
      </c>
      <c r="H61" s="9"/>
    </row>
    <row r="62" spans="1:8">
      <c r="A62" t="s">
        <v>1331</v>
      </c>
      <c r="B62" s="19">
        <v>42935</v>
      </c>
      <c r="C62" s="7" t="s">
        <v>18</v>
      </c>
      <c r="D62" s="99" t="s">
        <v>1925</v>
      </c>
      <c r="E62" s="6" t="s">
        <v>34</v>
      </c>
      <c r="F62" s="5" t="s">
        <v>81</v>
      </c>
      <c r="G62" s="9">
        <v>233.01</v>
      </c>
      <c r="H62" s="9"/>
    </row>
    <row r="63" spans="1:8">
      <c r="A63" t="s">
        <v>1331</v>
      </c>
      <c r="B63" s="19">
        <v>42936</v>
      </c>
      <c r="C63" s="7" t="s">
        <v>16</v>
      </c>
      <c r="D63" s="99" t="s">
        <v>1925</v>
      </c>
      <c r="E63" s="6" t="s">
        <v>62</v>
      </c>
      <c r="F63" s="5" t="s">
        <v>82</v>
      </c>
      <c r="G63" s="9"/>
      <c r="H63" s="9">
        <v>2364.41</v>
      </c>
    </row>
    <row r="64" spans="1:8">
      <c r="A64" t="s">
        <v>1331</v>
      </c>
      <c r="B64" s="19">
        <v>42936</v>
      </c>
      <c r="C64" s="7" t="s">
        <v>18</v>
      </c>
      <c r="D64" s="99" t="s">
        <v>1925</v>
      </c>
      <c r="E64" s="6" t="s">
        <v>34</v>
      </c>
      <c r="F64" s="5" t="s">
        <v>83</v>
      </c>
      <c r="G64" s="9">
        <v>741.9</v>
      </c>
      <c r="H64" s="9"/>
    </row>
    <row r="65" spans="1:8">
      <c r="A65" t="s">
        <v>1331</v>
      </c>
      <c r="B65" s="19">
        <v>42936</v>
      </c>
      <c r="C65" s="7" t="s">
        <v>18</v>
      </c>
      <c r="D65" s="99" t="s">
        <v>1925</v>
      </c>
      <c r="E65" s="6" t="s">
        <v>28</v>
      </c>
      <c r="F65" s="5" t="s">
        <v>84</v>
      </c>
      <c r="G65" s="9">
        <v>246.82</v>
      </c>
      <c r="H65" s="9"/>
    </row>
    <row r="66" spans="1:8">
      <c r="A66" t="s">
        <v>1331</v>
      </c>
      <c r="B66" s="19">
        <v>42936</v>
      </c>
      <c r="C66" s="7" t="s">
        <v>18</v>
      </c>
      <c r="D66" s="99" t="s">
        <v>1925</v>
      </c>
      <c r="E66" s="6" t="s">
        <v>28</v>
      </c>
      <c r="F66" s="5" t="s">
        <v>85</v>
      </c>
      <c r="G66" s="9">
        <v>213</v>
      </c>
      <c r="H66" s="9"/>
    </row>
    <row r="67" spans="1:8">
      <c r="A67" t="s">
        <v>1331</v>
      </c>
      <c r="B67" s="19">
        <v>42936</v>
      </c>
      <c r="C67" s="7" t="s">
        <v>18</v>
      </c>
      <c r="D67" s="99" t="s">
        <v>1925</v>
      </c>
      <c r="E67" s="6" t="s">
        <v>28</v>
      </c>
      <c r="F67" s="5" t="s">
        <v>86</v>
      </c>
      <c r="G67" s="9">
        <v>27</v>
      </c>
      <c r="H67" s="9"/>
    </row>
    <row r="68" spans="1:8">
      <c r="A68" t="s">
        <v>1331</v>
      </c>
      <c r="B68" s="19">
        <v>42936</v>
      </c>
      <c r="C68" s="7" t="s">
        <v>18</v>
      </c>
      <c r="D68" s="99" t="s">
        <v>1925</v>
      </c>
      <c r="E68" s="6" t="s">
        <v>34</v>
      </c>
      <c r="F68" s="5" t="s">
        <v>87</v>
      </c>
      <c r="G68" s="9">
        <v>900</v>
      </c>
      <c r="H68" s="9"/>
    </row>
    <row r="69" spans="1:8">
      <c r="A69" t="s">
        <v>1331</v>
      </c>
      <c r="B69" s="19">
        <v>42937</v>
      </c>
      <c r="C69" s="7" t="s">
        <v>16</v>
      </c>
      <c r="D69" s="99" t="s">
        <v>1925</v>
      </c>
      <c r="E69" s="6" t="s">
        <v>62</v>
      </c>
      <c r="F69" s="5" t="s">
        <v>88</v>
      </c>
      <c r="G69" s="9"/>
      <c r="H69" s="9">
        <v>10498.5</v>
      </c>
    </row>
    <row r="70" spans="1:8">
      <c r="A70" t="s">
        <v>1331</v>
      </c>
      <c r="B70" s="19">
        <v>42937</v>
      </c>
      <c r="C70" s="7" t="s">
        <v>16</v>
      </c>
      <c r="D70" s="99" t="s">
        <v>1925</v>
      </c>
      <c r="E70" s="6" t="s">
        <v>62</v>
      </c>
      <c r="F70" s="5" t="s">
        <v>89</v>
      </c>
      <c r="G70" s="9"/>
      <c r="H70" s="9">
        <v>496.8</v>
      </c>
    </row>
    <row r="71" spans="1:8">
      <c r="A71" t="s">
        <v>1331</v>
      </c>
      <c r="B71" s="19">
        <v>42937</v>
      </c>
      <c r="C71" s="7" t="s">
        <v>18</v>
      </c>
      <c r="D71" s="99" t="s">
        <v>1925</v>
      </c>
      <c r="E71" s="6" t="s">
        <v>28</v>
      </c>
      <c r="F71" s="5" t="s">
        <v>90</v>
      </c>
      <c r="G71" s="9">
        <v>4315.5</v>
      </c>
      <c r="H71" s="9"/>
    </row>
    <row r="72" spans="1:8">
      <c r="A72" t="s">
        <v>1331</v>
      </c>
      <c r="B72" s="19">
        <v>42937</v>
      </c>
      <c r="C72" s="7" t="s">
        <v>18</v>
      </c>
      <c r="D72" s="99" t="s">
        <v>1925</v>
      </c>
      <c r="E72" s="6" t="s">
        <v>28</v>
      </c>
      <c r="F72" s="5" t="s">
        <v>91</v>
      </c>
      <c r="G72" s="9">
        <v>3353.4</v>
      </c>
      <c r="H72" s="9"/>
    </row>
    <row r="73" spans="1:8">
      <c r="A73" t="s">
        <v>1331</v>
      </c>
      <c r="B73" s="19">
        <v>42937</v>
      </c>
      <c r="C73" s="7" t="s">
        <v>18</v>
      </c>
      <c r="D73" s="99" t="s">
        <v>1925</v>
      </c>
      <c r="E73" s="6" t="s">
        <v>28</v>
      </c>
      <c r="F73" s="5" t="s">
        <v>92</v>
      </c>
      <c r="G73" s="9">
        <v>98710.26</v>
      </c>
      <c r="H73" s="9"/>
    </row>
    <row r="74" spans="1:8">
      <c r="A74" t="s">
        <v>1331</v>
      </c>
      <c r="B74" s="19">
        <v>42937</v>
      </c>
      <c r="C74" s="7" t="s">
        <v>18</v>
      </c>
      <c r="D74" s="99" t="s">
        <v>1925</v>
      </c>
      <c r="E74" s="6" t="s">
        <v>28</v>
      </c>
      <c r="F74" s="5" t="s">
        <v>93</v>
      </c>
      <c r="G74" s="9">
        <v>10598.44</v>
      </c>
      <c r="H74" s="9"/>
    </row>
    <row r="75" spans="1:8">
      <c r="A75" t="s">
        <v>1331</v>
      </c>
      <c r="B75" s="19">
        <v>42937</v>
      </c>
      <c r="C75" s="7" t="s">
        <v>18</v>
      </c>
      <c r="D75" s="99" t="s">
        <v>1925</v>
      </c>
      <c r="E75" s="6" t="s">
        <v>28</v>
      </c>
      <c r="F75" s="5" t="s">
        <v>94</v>
      </c>
      <c r="G75" s="9">
        <v>27071.41</v>
      </c>
      <c r="H75" s="9"/>
    </row>
    <row r="76" spans="1:8">
      <c r="A76" t="s">
        <v>1331</v>
      </c>
      <c r="B76" s="19">
        <v>42937</v>
      </c>
      <c r="C76" s="7" t="s">
        <v>18</v>
      </c>
      <c r="D76" s="99" t="s">
        <v>1925</v>
      </c>
      <c r="E76" s="6" t="s">
        <v>28</v>
      </c>
      <c r="F76" s="5" t="s">
        <v>95</v>
      </c>
      <c r="G76" s="9">
        <v>1417.5</v>
      </c>
      <c r="H76" s="9"/>
    </row>
    <row r="77" spans="1:8">
      <c r="A77" t="s">
        <v>1331</v>
      </c>
      <c r="B77" s="19">
        <v>42937</v>
      </c>
      <c r="C77" s="7" t="s">
        <v>18</v>
      </c>
      <c r="D77" s="99" t="s">
        <v>1925</v>
      </c>
      <c r="E77" s="6" t="s">
        <v>28</v>
      </c>
      <c r="F77" s="5" t="s">
        <v>96</v>
      </c>
      <c r="G77" s="9">
        <v>141.4</v>
      </c>
      <c r="H77" s="9"/>
    </row>
    <row r="78" spans="1:8">
      <c r="A78" t="s">
        <v>1331</v>
      </c>
      <c r="B78" s="19">
        <v>42938</v>
      </c>
      <c r="C78" s="7" t="s">
        <v>16</v>
      </c>
      <c r="D78" s="99" t="s">
        <v>1925</v>
      </c>
      <c r="E78" s="6" t="s">
        <v>62</v>
      </c>
      <c r="F78" s="5" t="s">
        <v>97</v>
      </c>
      <c r="G78" s="9"/>
      <c r="H78" s="9">
        <v>408.74</v>
      </c>
    </row>
    <row r="79" spans="1:8">
      <c r="A79" t="s">
        <v>1331</v>
      </c>
      <c r="B79" s="19">
        <v>42938</v>
      </c>
      <c r="C79" s="7" t="s">
        <v>16</v>
      </c>
      <c r="D79" s="99" t="s">
        <v>1925</v>
      </c>
      <c r="E79" s="6" t="s">
        <v>62</v>
      </c>
      <c r="F79" s="5" t="s">
        <v>98</v>
      </c>
      <c r="G79" s="9"/>
      <c r="H79" s="9">
        <v>243</v>
      </c>
    </row>
    <row r="80" spans="1:8">
      <c r="A80" t="s">
        <v>1331</v>
      </c>
      <c r="B80" s="19">
        <v>42938</v>
      </c>
      <c r="C80" s="7" t="s">
        <v>16</v>
      </c>
      <c r="D80" s="99" t="s">
        <v>1925</v>
      </c>
      <c r="E80" s="6" t="s">
        <v>62</v>
      </c>
      <c r="F80" s="5" t="s">
        <v>99</v>
      </c>
      <c r="G80" s="9"/>
      <c r="H80" s="9">
        <v>63.98</v>
      </c>
    </row>
    <row r="81" spans="1:8">
      <c r="A81" t="s">
        <v>1331</v>
      </c>
      <c r="B81" s="19">
        <v>42938</v>
      </c>
      <c r="C81" s="7" t="s">
        <v>16</v>
      </c>
      <c r="D81" s="99" t="s">
        <v>1925</v>
      </c>
      <c r="E81" s="6" t="s">
        <v>62</v>
      </c>
      <c r="F81" s="5" t="s">
        <v>100</v>
      </c>
      <c r="G81" s="9"/>
      <c r="H81" s="9">
        <v>157.94999999999999</v>
      </c>
    </row>
    <row r="82" spans="1:8">
      <c r="A82" t="s">
        <v>1331</v>
      </c>
      <c r="B82" s="19">
        <v>42938</v>
      </c>
      <c r="C82" s="7" t="s">
        <v>18</v>
      </c>
      <c r="D82" s="99" t="s">
        <v>1925</v>
      </c>
      <c r="E82" s="6" t="s">
        <v>28</v>
      </c>
      <c r="F82" s="5" t="s">
        <v>101</v>
      </c>
      <c r="G82" s="9">
        <v>45306.95</v>
      </c>
      <c r="H82" s="9"/>
    </row>
    <row r="83" spans="1:8">
      <c r="A83" t="s">
        <v>1331</v>
      </c>
      <c r="B83" s="19">
        <v>42938</v>
      </c>
      <c r="C83" s="7" t="s">
        <v>18</v>
      </c>
      <c r="D83" s="99" t="s">
        <v>1925</v>
      </c>
      <c r="E83" s="6" t="s">
        <v>28</v>
      </c>
      <c r="F83" s="5" t="s">
        <v>102</v>
      </c>
      <c r="G83" s="9">
        <v>804.16</v>
      </c>
      <c r="H83" s="9"/>
    </row>
    <row r="84" spans="1:8">
      <c r="A84" t="s">
        <v>1331</v>
      </c>
      <c r="B84" s="19">
        <v>42938</v>
      </c>
      <c r="C84" s="7" t="s">
        <v>18</v>
      </c>
      <c r="D84" s="99" t="s">
        <v>1925</v>
      </c>
      <c r="E84" s="6" t="s">
        <v>28</v>
      </c>
      <c r="F84" s="5" t="s">
        <v>103</v>
      </c>
      <c r="G84" s="9">
        <v>158.47999999999999</v>
      </c>
      <c r="H84" s="9"/>
    </row>
    <row r="85" spans="1:8">
      <c r="A85" t="s">
        <v>1331</v>
      </c>
      <c r="B85" s="19">
        <v>42938</v>
      </c>
      <c r="C85" s="7" t="s">
        <v>18</v>
      </c>
      <c r="D85" s="99" t="s">
        <v>1925</v>
      </c>
      <c r="E85" s="6" t="s">
        <v>28</v>
      </c>
      <c r="F85" s="5" t="s">
        <v>104</v>
      </c>
      <c r="G85" s="9">
        <v>7538.77</v>
      </c>
      <c r="H85" s="9"/>
    </row>
    <row r="86" spans="1:8">
      <c r="A86" t="s">
        <v>1331</v>
      </c>
      <c r="B86" s="19">
        <v>42938</v>
      </c>
      <c r="C86" s="7" t="s">
        <v>18</v>
      </c>
      <c r="D86" s="99" t="s">
        <v>1925</v>
      </c>
      <c r="E86" s="6" t="s">
        <v>28</v>
      </c>
      <c r="F86" s="5" t="s">
        <v>105</v>
      </c>
      <c r="G86" s="9">
        <v>2465.0100000000002</v>
      </c>
      <c r="H86" s="9"/>
    </row>
    <row r="87" spans="1:8">
      <c r="A87" t="s">
        <v>1331</v>
      </c>
      <c r="B87" s="19">
        <v>42938</v>
      </c>
      <c r="C87" s="7" t="s">
        <v>18</v>
      </c>
      <c r="D87" s="99" t="s">
        <v>1925</v>
      </c>
      <c r="E87" s="6" t="s">
        <v>34</v>
      </c>
      <c r="F87" s="5" t="s">
        <v>106</v>
      </c>
      <c r="G87" s="9">
        <v>63.4</v>
      </c>
      <c r="H87" s="9"/>
    </row>
    <row r="88" spans="1:8">
      <c r="A88" t="s">
        <v>1331</v>
      </c>
      <c r="B88" s="19">
        <v>42938</v>
      </c>
      <c r="C88" s="7" t="s">
        <v>18</v>
      </c>
      <c r="D88" s="99" t="s">
        <v>1925</v>
      </c>
      <c r="E88" s="6" t="s">
        <v>28</v>
      </c>
      <c r="F88" s="5" t="s">
        <v>107</v>
      </c>
      <c r="G88" s="9">
        <v>30.91</v>
      </c>
      <c r="H88" s="9"/>
    </row>
    <row r="89" spans="1:8">
      <c r="A89" t="s">
        <v>1331</v>
      </c>
      <c r="B89" s="19">
        <v>42938</v>
      </c>
      <c r="C89" s="7" t="s">
        <v>18</v>
      </c>
      <c r="D89" s="99" t="s">
        <v>1925</v>
      </c>
      <c r="E89" s="6" t="s">
        <v>28</v>
      </c>
      <c r="F89" s="5" t="s">
        <v>108</v>
      </c>
      <c r="G89" s="9">
        <v>24.09</v>
      </c>
      <c r="H89" s="9"/>
    </row>
    <row r="90" spans="1:8">
      <c r="A90" t="s">
        <v>1331</v>
      </c>
      <c r="B90" s="19">
        <v>42938</v>
      </c>
      <c r="C90" s="7" t="s">
        <v>18</v>
      </c>
      <c r="D90" s="99" t="s">
        <v>1925</v>
      </c>
      <c r="E90" s="6" t="s">
        <v>34</v>
      </c>
      <c r="F90" s="5" t="s">
        <v>109</v>
      </c>
      <c r="G90" s="9">
        <v>180</v>
      </c>
      <c r="H90" s="9"/>
    </row>
    <row r="91" spans="1:8">
      <c r="A91" t="s">
        <v>1331</v>
      </c>
      <c r="B91" s="19">
        <v>42939</v>
      </c>
      <c r="C91" s="7" t="s">
        <v>18</v>
      </c>
      <c r="D91" s="99" t="s">
        <v>1925</v>
      </c>
      <c r="E91" s="6" t="s">
        <v>28</v>
      </c>
      <c r="F91" s="5" t="s">
        <v>110</v>
      </c>
      <c r="G91" s="9">
        <v>30.63</v>
      </c>
      <c r="H91" s="9"/>
    </row>
    <row r="92" spans="1:8">
      <c r="A92" t="s">
        <v>1331</v>
      </c>
      <c r="B92" s="19">
        <v>42940</v>
      </c>
      <c r="C92" s="7" t="s">
        <v>16</v>
      </c>
      <c r="D92" s="99" t="s">
        <v>1925</v>
      </c>
      <c r="E92" s="6" t="s">
        <v>62</v>
      </c>
      <c r="F92" s="5" t="s">
        <v>111</v>
      </c>
      <c r="G92" s="9"/>
      <c r="H92" s="9">
        <v>28983.06</v>
      </c>
    </row>
    <row r="93" spans="1:8">
      <c r="A93" t="s">
        <v>1331</v>
      </c>
      <c r="B93" s="19">
        <v>42940</v>
      </c>
      <c r="C93" s="7" t="s">
        <v>16</v>
      </c>
      <c r="D93" s="99" t="s">
        <v>1925</v>
      </c>
      <c r="E93" s="6" t="s">
        <v>62</v>
      </c>
      <c r="F93" s="5" t="s">
        <v>112</v>
      </c>
      <c r="G93" s="9"/>
      <c r="H93" s="9">
        <v>1267</v>
      </c>
    </row>
    <row r="94" spans="1:8">
      <c r="A94" t="s">
        <v>1331</v>
      </c>
      <c r="B94" s="19">
        <v>42941</v>
      </c>
      <c r="C94" s="7" t="s">
        <v>16</v>
      </c>
      <c r="D94" s="99" t="s">
        <v>1925</v>
      </c>
      <c r="E94" s="6" t="s">
        <v>62</v>
      </c>
      <c r="F94" s="5" t="s">
        <v>113</v>
      </c>
      <c r="G94" s="9"/>
      <c r="H94" s="9">
        <v>56.7</v>
      </c>
    </row>
    <row r="95" spans="1:8">
      <c r="A95" t="s">
        <v>1331</v>
      </c>
      <c r="B95" s="19">
        <v>42941</v>
      </c>
      <c r="C95" s="7" t="s">
        <v>16</v>
      </c>
      <c r="D95" s="99" t="s">
        <v>1925</v>
      </c>
      <c r="E95" s="6" t="s">
        <v>62</v>
      </c>
      <c r="F95" s="5" t="s">
        <v>114</v>
      </c>
      <c r="G95" s="9"/>
      <c r="H95" s="9">
        <v>153</v>
      </c>
    </row>
    <row r="96" spans="1:8">
      <c r="A96" t="s">
        <v>1331</v>
      </c>
      <c r="B96" s="19">
        <v>42941</v>
      </c>
      <c r="C96" s="7" t="s">
        <v>18</v>
      </c>
      <c r="D96" s="99" t="s">
        <v>1925</v>
      </c>
      <c r="E96" s="6" t="s">
        <v>28</v>
      </c>
      <c r="F96" s="5" t="s">
        <v>115</v>
      </c>
      <c r="G96" s="9">
        <v>652.4</v>
      </c>
      <c r="H96" s="9"/>
    </row>
    <row r="97" spans="1:8">
      <c r="A97" t="s">
        <v>1331</v>
      </c>
      <c r="B97" s="19">
        <v>42941</v>
      </c>
      <c r="C97" s="7" t="s">
        <v>18</v>
      </c>
      <c r="D97" s="99" t="s">
        <v>1925</v>
      </c>
      <c r="E97" s="6" t="s">
        <v>28</v>
      </c>
      <c r="F97" s="5" t="s">
        <v>116</v>
      </c>
      <c r="G97" s="9">
        <v>1848</v>
      </c>
      <c r="H97" s="9"/>
    </row>
    <row r="98" spans="1:8">
      <c r="A98" t="s">
        <v>1331</v>
      </c>
      <c r="B98" s="19">
        <v>42941</v>
      </c>
      <c r="C98" s="7" t="s">
        <v>18</v>
      </c>
      <c r="D98" s="99" t="s">
        <v>1925</v>
      </c>
      <c r="E98" s="6" t="s">
        <v>34</v>
      </c>
      <c r="F98" s="5" t="s">
        <v>117</v>
      </c>
      <c r="G98" s="9">
        <v>54.54</v>
      </c>
      <c r="H98" s="9"/>
    </row>
    <row r="99" spans="1:8">
      <c r="A99" t="s">
        <v>1331</v>
      </c>
      <c r="B99" s="19">
        <v>42941</v>
      </c>
      <c r="C99" s="7" t="s">
        <v>18</v>
      </c>
      <c r="D99" s="99" t="s">
        <v>1925</v>
      </c>
      <c r="E99" s="6" t="s">
        <v>34</v>
      </c>
      <c r="F99" s="5" t="s">
        <v>118</v>
      </c>
      <c r="G99" s="9">
        <v>101.91</v>
      </c>
      <c r="H99" s="9"/>
    </row>
    <row r="100" spans="1:8">
      <c r="A100" t="s">
        <v>1331</v>
      </c>
      <c r="B100" s="19">
        <v>42942</v>
      </c>
      <c r="C100" s="7" t="s">
        <v>16</v>
      </c>
      <c r="D100" s="99" t="s">
        <v>1925</v>
      </c>
      <c r="E100" s="6" t="s">
        <v>62</v>
      </c>
      <c r="F100" s="5" t="s">
        <v>119</v>
      </c>
      <c r="G100" s="9"/>
      <c r="H100" s="9">
        <v>2025</v>
      </c>
    </row>
    <row r="101" spans="1:8">
      <c r="A101" t="s">
        <v>1331</v>
      </c>
      <c r="B101" s="19">
        <v>42942</v>
      </c>
      <c r="C101" s="7" t="s">
        <v>16</v>
      </c>
      <c r="D101" s="99" t="s">
        <v>1925</v>
      </c>
      <c r="E101" s="6" t="s">
        <v>62</v>
      </c>
      <c r="F101" s="5" t="s">
        <v>120</v>
      </c>
      <c r="G101" s="9"/>
      <c r="H101" s="9">
        <v>3500</v>
      </c>
    </row>
    <row r="102" spans="1:8">
      <c r="A102" t="s">
        <v>1331</v>
      </c>
      <c r="B102" s="19">
        <v>42942</v>
      </c>
      <c r="C102" s="7" t="s">
        <v>16</v>
      </c>
      <c r="D102" s="99" t="s">
        <v>1925</v>
      </c>
      <c r="E102" s="6" t="s">
        <v>62</v>
      </c>
      <c r="F102" s="5" t="s">
        <v>121</v>
      </c>
      <c r="G102" s="9"/>
      <c r="H102" s="9">
        <v>135</v>
      </c>
    </row>
    <row r="103" spans="1:8">
      <c r="A103" t="s">
        <v>1331</v>
      </c>
      <c r="B103" s="19">
        <v>42942</v>
      </c>
      <c r="C103" s="7" t="s">
        <v>16</v>
      </c>
      <c r="D103" s="99" t="s">
        <v>1925</v>
      </c>
      <c r="E103" s="6" t="s">
        <v>62</v>
      </c>
      <c r="F103" s="5" t="s">
        <v>122</v>
      </c>
      <c r="G103" s="9"/>
      <c r="H103" s="9">
        <v>315</v>
      </c>
    </row>
    <row r="104" spans="1:8">
      <c r="A104" t="s">
        <v>1331</v>
      </c>
      <c r="B104" s="19">
        <v>42942</v>
      </c>
      <c r="C104" s="7" t="s">
        <v>18</v>
      </c>
      <c r="D104" s="99" t="s">
        <v>1925</v>
      </c>
      <c r="E104" s="6" t="s">
        <v>28</v>
      </c>
      <c r="F104" s="5" t="s">
        <v>123</v>
      </c>
      <c r="G104" s="9">
        <v>2641.5</v>
      </c>
      <c r="H104" s="9"/>
    </row>
    <row r="105" spans="1:8">
      <c r="A105" t="s">
        <v>1331</v>
      </c>
      <c r="B105" s="19">
        <v>42942</v>
      </c>
      <c r="C105" s="7" t="s">
        <v>18</v>
      </c>
      <c r="D105" s="99" t="s">
        <v>1925</v>
      </c>
      <c r="E105" s="6" t="s">
        <v>28</v>
      </c>
      <c r="F105" s="5" t="s">
        <v>124</v>
      </c>
      <c r="G105" s="9">
        <v>45</v>
      </c>
      <c r="H105" s="9"/>
    </row>
    <row r="106" spans="1:8">
      <c r="A106" t="s">
        <v>1331</v>
      </c>
      <c r="B106" s="19">
        <v>42942</v>
      </c>
      <c r="C106" s="7" t="s">
        <v>18</v>
      </c>
      <c r="D106" s="99" t="s">
        <v>1925</v>
      </c>
      <c r="E106" s="6" t="s">
        <v>34</v>
      </c>
      <c r="F106" s="5" t="s">
        <v>125</v>
      </c>
      <c r="G106" s="9">
        <v>1044</v>
      </c>
      <c r="H106" s="9"/>
    </row>
    <row r="107" spans="1:8">
      <c r="A107" t="s">
        <v>1331</v>
      </c>
      <c r="B107" s="19">
        <v>42942</v>
      </c>
      <c r="C107" s="7" t="s">
        <v>18</v>
      </c>
      <c r="D107" s="99" t="s">
        <v>1925</v>
      </c>
      <c r="E107" s="6" t="s">
        <v>28</v>
      </c>
      <c r="F107" s="5" t="s">
        <v>126</v>
      </c>
      <c r="G107" s="9">
        <v>4599.01</v>
      </c>
      <c r="H107" s="9"/>
    </row>
    <row r="108" spans="1:8">
      <c r="A108" t="s">
        <v>1331</v>
      </c>
      <c r="B108" s="19">
        <v>42943</v>
      </c>
      <c r="C108" s="7" t="s">
        <v>16</v>
      </c>
      <c r="D108" s="99" t="s">
        <v>1925</v>
      </c>
      <c r="E108" s="6" t="s">
        <v>62</v>
      </c>
      <c r="F108" s="5" t="s">
        <v>127</v>
      </c>
      <c r="G108" s="9"/>
      <c r="H108" s="9">
        <v>4860</v>
      </c>
    </row>
    <row r="109" spans="1:8">
      <c r="A109" t="s">
        <v>1331</v>
      </c>
      <c r="B109" s="19">
        <v>42943</v>
      </c>
      <c r="C109" s="7" t="s">
        <v>16</v>
      </c>
      <c r="D109" s="99" t="s">
        <v>1925</v>
      </c>
      <c r="E109" s="6" t="s">
        <v>62</v>
      </c>
      <c r="F109" s="5" t="s">
        <v>128</v>
      </c>
      <c r="G109" s="9"/>
      <c r="H109" s="9">
        <v>10044</v>
      </c>
    </row>
    <row r="110" spans="1:8">
      <c r="A110" t="s">
        <v>1331</v>
      </c>
      <c r="B110" s="19">
        <v>42943</v>
      </c>
      <c r="C110" s="7" t="s">
        <v>16</v>
      </c>
      <c r="D110" s="99" t="s">
        <v>1925</v>
      </c>
      <c r="E110" s="6" t="s">
        <v>62</v>
      </c>
      <c r="F110" s="5" t="s">
        <v>129</v>
      </c>
      <c r="G110" s="9"/>
      <c r="H110" s="9">
        <v>1113.75</v>
      </c>
    </row>
    <row r="111" spans="1:8">
      <c r="A111" t="s">
        <v>1331</v>
      </c>
      <c r="B111" s="19">
        <v>42943</v>
      </c>
      <c r="C111" s="7" t="s">
        <v>16</v>
      </c>
      <c r="D111" s="99" t="s">
        <v>1925</v>
      </c>
      <c r="E111" s="6" t="s">
        <v>62</v>
      </c>
      <c r="F111" s="5" t="s">
        <v>130</v>
      </c>
      <c r="G111" s="9"/>
      <c r="H111" s="9">
        <v>4764.0200000000004</v>
      </c>
    </row>
    <row r="112" spans="1:8">
      <c r="A112" t="s">
        <v>1331</v>
      </c>
      <c r="B112" s="19">
        <v>42943</v>
      </c>
      <c r="C112" s="7" t="s">
        <v>16</v>
      </c>
      <c r="D112" s="99" t="s">
        <v>1925</v>
      </c>
      <c r="E112" s="6" t="s">
        <v>62</v>
      </c>
      <c r="F112" s="5" t="s">
        <v>131</v>
      </c>
      <c r="G112" s="9"/>
      <c r="H112" s="9">
        <v>135</v>
      </c>
    </row>
    <row r="113" spans="1:8">
      <c r="A113" t="s">
        <v>1331</v>
      </c>
      <c r="B113" s="19">
        <v>42943</v>
      </c>
      <c r="C113" s="7" t="s">
        <v>18</v>
      </c>
      <c r="D113" s="99" t="s">
        <v>1925</v>
      </c>
      <c r="E113" s="6" t="s">
        <v>28</v>
      </c>
      <c r="F113" s="5" t="s">
        <v>132</v>
      </c>
      <c r="G113" s="9">
        <v>10098.030000000001</v>
      </c>
      <c r="H113" s="9"/>
    </row>
    <row r="114" spans="1:8">
      <c r="A114" t="s">
        <v>1331</v>
      </c>
      <c r="B114" s="19">
        <v>42943</v>
      </c>
      <c r="C114" s="7" t="s">
        <v>18</v>
      </c>
      <c r="D114" s="99" t="s">
        <v>1925</v>
      </c>
      <c r="E114" s="6" t="s">
        <v>28</v>
      </c>
      <c r="F114" s="5" t="s">
        <v>133</v>
      </c>
      <c r="G114" s="9">
        <v>58.5</v>
      </c>
      <c r="H114" s="9"/>
    </row>
    <row r="115" spans="1:8">
      <c r="A115" t="s">
        <v>1331</v>
      </c>
      <c r="B115" s="19">
        <v>42943</v>
      </c>
      <c r="C115" s="7" t="s">
        <v>18</v>
      </c>
      <c r="D115" s="99" t="s">
        <v>1925</v>
      </c>
      <c r="E115" s="6" t="s">
        <v>28</v>
      </c>
      <c r="F115" s="5" t="s">
        <v>134</v>
      </c>
      <c r="G115" s="9">
        <v>770</v>
      </c>
      <c r="H115" s="9"/>
    </row>
    <row r="116" spans="1:8">
      <c r="A116" t="s">
        <v>1331</v>
      </c>
      <c r="B116" s="19">
        <v>42943</v>
      </c>
      <c r="C116" s="7" t="s">
        <v>18</v>
      </c>
      <c r="D116" s="99" t="s">
        <v>1925</v>
      </c>
      <c r="E116" s="6" t="s">
        <v>34</v>
      </c>
      <c r="F116" s="5" t="s">
        <v>135</v>
      </c>
      <c r="G116" s="9">
        <v>47.25</v>
      </c>
      <c r="H116" s="9"/>
    </row>
    <row r="117" spans="1:8">
      <c r="A117" t="s">
        <v>1331</v>
      </c>
      <c r="B117" s="19">
        <v>42944</v>
      </c>
      <c r="C117" s="7" t="s">
        <v>16</v>
      </c>
      <c r="D117" s="99" t="s">
        <v>1925</v>
      </c>
      <c r="E117" s="6" t="s">
        <v>62</v>
      </c>
      <c r="F117" s="5" t="s">
        <v>136</v>
      </c>
      <c r="G117" s="9"/>
      <c r="H117" s="9">
        <v>1220.4000000000001</v>
      </c>
    </row>
    <row r="118" spans="1:8">
      <c r="A118" t="s">
        <v>1331</v>
      </c>
      <c r="B118" s="19">
        <v>42944</v>
      </c>
      <c r="C118" s="7" t="s">
        <v>16</v>
      </c>
      <c r="D118" s="99" t="s">
        <v>1925</v>
      </c>
      <c r="E118" s="6" t="s">
        <v>62</v>
      </c>
      <c r="F118" s="5" t="s">
        <v>137</v>
      </c>
      <c r="G118" s="9"/>
      <c r="H118" s="9">
        <v>2106</v>
      </c>
    </row>
    <row r="119" spans="1:8">
      <c r="A119" t="s">
        <v>1331</v>
      </c>
      <c r="B119" s="19">
        <v>42944</v>
      </c>
      <c r="C119" s="7" t="s">
        <v>18</v>
      </c>
      <c r="D119" s="99" t="s">
        <v>1925</v>
      </c>
      <c r="E119" s="6" t="s">
        <v>28</v>
      </c>
      <c r="F119" s="5" t="s">
        <v>138</v>
      </c>
      <c r="G119" s="9">
        <v>420.3</v>
      </c>
      <c r="H119" s="9"/>
    </row>
    <row r="120" spans="1:8">
      <c r="A120" t="s">
        <v>1331</v>
      </c>
      <c r="B120" s="19">
        <v>42944</v>
      </c>
      <c r="C120" s="7" t="s">
        <v>18</v>
      </c>
      <c r="D120" s="99" t="s">
        <v>1925</v>
      </c>
      <c r="E120" s="6" t="s">
        <v>28</v>
      </c>
      <c r="F120" s="5" t="s">
        <v>139</v>
      </c>
      <c r="G120" s="9">
        <v>342</v>
      </c>
      <c r="H120" s="9"/>
    </row>
    <row r="121" spans="1:8">
      <c r="A121" t="s">
        <v>1331</v>
      </c>
      <c r="B121" s="19">
        <v>42944</v>
      </c>
      <c r="C121" s="7" t="s">
        <v>18</v>
      </c>
      <c r="D121" s="99" t="s">
        <v>1925</v>
      </c>
      <c r="E121" s="6" t="s">
        <v>28</v>
      </c>
      <c r="F121" s="5" t="s">
        <v>140</v>
      </c>
      <c r="G121" s="9">
        <v>348.75</v>
      </c>
      <c r="H121" s="9"/>
    </row>
    <row r="122" spans="1:8">
      <c r="A122" t="s">
        <v>1331</v>
      </c>
      <c r="B122" s="19">
        <v>42944</v>
      </c>
      <c r="C122" s="7" t="s">
        <v>18</v>
      </c>
      <c r="D122" s="99" t="s">
        <v>1925</v>
      </c>
      <c r="E122" s="6" t="s">
        <v>28</v>
      </c>
      <c r="F122" s="5" t="s">
        <v>141</v>
      </c>
      <c r="G122" s="9">
        <v>3644.46</v>
      </c>
      <c r="H122" s="9"/>
    </row>
    <row r="123" spans="1:8">
      <c r="A123" t="s">
        <v>1331</v>
      </c>
      <c r="B123" s="19">
        <v>42944</v>
      </c>
      <c r="C123" s="7" t="s">
        <v>18</v>
      </c>
      <c r="D123" s="99" t="s">
        <v>1925</v>
      </c>
      <c r="E123" s="6" t="s">
        <v>28</v>
      </c>
      <c r="F123" s="5" t="s">
        <v>142</v>
      </c>
      <c r="G123" s="9">
        <v>7026.32</v>
      </c>
      <c r="H123" s="9"/>
    </row>
    <row r="124" spans="1:8">
      <c r="A124" t="s">
        <v>1331</v>
      </c>
      <c r="B124" s="19">
        <v>42944</v>
      </c>
      <c r="C124" s="7" t="s">
        <v>18</v>
      </c>
      <c r="D124" s="99" t="s">
        <v>1925</v>
      </c>
      <c r="E124" s="6" t="s">
        <v>28</v>
      </c>
      <c r="F124" s="5" t="s">
        <v>143</v>
      </c>
      <c r="G124" s="9">
        <v>115.2</v>
      </c>
      <c r="H124" s="9"/>
    </row>
    <row r="125" spans="1:8">
      <c r="A125" t="s">
        <v>1331</v>
      </c>
      <c r="B125" s="19">
        <v>42944</v>
      </c>
      <c r="C125" s="7" t="s">
        <v>18</v>
      </c>
      <c r="D125" s="99" t="s">
        <v>1925</v>
      </c>
      <c r="E125" s="6" t="s">
        <v>28</v>
      </c>
      <c r="F125" s="5" t="s">
        <v>144</v>
      </c>
      <c r="G125" s="9">
        <v>649.79999999999995</v>
      </c>
      <c r="H125" s="9"/>
    </row>
    <row r="126" spans="1:8">
      <c r="A126" t="s">
        <v>1331</v>
      </c>
      <c r="B126" s="19">
        <v>42944</v>
      </c>
      <c r="C126" s="7" t="s">
        <v>16</v>
      </c>
      <c r="D126" s="99" t="s">
        <v>1925</v>
      </c>
      <c r="E126" s="6" t="s">
        <v>62</v>
      </c>
      <c r="F126" s="5" t="s">
        <v>145</v>
      </c>
      <c r="G126" s="9"/>
      <c r="H126" s="9">
        <v>121.5</v>
      </c>
    </row>
    <row r="127" spans="1:8">
      <c r="A127" t="s">
        <v>1331</v>
      </c>
      <c r="B127" s="19">
        <v>42944</v>
      </c>
      <c r="C127" s="7" t="s">
        <v>18</v>
      </c>
      <c r="D127" s="99" t="s">
        <v>1925</v>
      </c>
      <c r="E127" s="6" t="s">
        <v>34</v>
      </c>
      <c r="F127" s="5" t="s">
        <v>146</v>
      </c>
      <c r="G127" s="9">
        <v>6.1</v>
      </c>
      <c r="H127" s="9"/>
    </row>
    <row r="128" spans="1:8">
      <c r="A128" t="s">
        <v>1331</v>
      </c>
      <c r="B128" s="19">
        <v>42945</v>
      </c>
      <c r="C128" s="7" t="s">
        <v>18</v>
      </c>
      <c r="D128" s="99" t="s">
        <v>1925</v>
      </c>
      <c r="E128" s="6" t="s">
        <v>28</v>
      </c>
      <c r="F128" s="5" t="s">
        <v>147</v>
      </c>
      <c r="G128" s="9">
        <v>22342.32</v>
      </c>
      <c r="H128" s="9"/>
    </row>
    <row r="129" spans="1:8">
      <c r="A129" t="s">
        <v>1331</v>
      </c>
      <c r="B129" s="19">
        <v>42945</v>
      </c>
      <c r="C129" s="7" t="s">
        <v>18</v>
      </c>
      <c r="D129" s="99" t="s">
        <v>1925</v>
      </c>
      <c r="E129" s="6" t="s">
        <v>28</v>
      </c>
      <c r="F129" s="5" t="s">
        <v>148</v>
      </c>
      <c r="G129" s="9">
        <v>10070.32</v>
      </c>
      <c r="H129" s="9"/>
    </row>
    <row r="130" spans="1:8">
      <c r="A130" t="s">
        <v>1331</v>
      </c>
      <c r="B130" s="19">
        <v>42945</v>
      </c>
      <c r="C130" s="7" t="s">
        <v>18</v>
      </c>
      <c r="D130" s="99" t="s">
        <v>1925</v>
      </c>
      <c r="E130" s="6" t="s">
        <v>28</v>
      </c>
      <c r="F130" s="5" t="s">
        <v>149</v>
      </c>
      <c r="G130" s="9">
        <v>28.8</v>
      </c>
      <c r="H130" s="9"/>
    </row>
    <row r="131" spans="1:8">
      <c r="A131" t="s">
        <v>1331</v>
      </c>
      <c r="B131" s="19">
        <v>42945</v>
      </c>
      <c r="C131" s="7" t="s">
        <v>18</v>
      </c>
      <c r="D131" s="99" t="s">
        <v>1925</v>
      </c>
      <c r="E131" s="6" t="s">
        <v>28</v>
      </c>
      <c r="F131" s="5" t="s">
        <v>150</v>
      </c>
      <c r="G131" s="9">
        <v>1103.49</v>
      </c>
      <c r="H131" s="9"/>
    </row>
    <row r="132" spans="1:8">
      <c r="A132" t="s">
        <v>1331</v>
      </c>
      <c r="B132" s="19">
        <v>42945</v>
      </c>
      <c r="C132" s="7" t="s">
        <v>18</v>
      </c>
      <c r="D132" s="99" t="s">
        <v>1925</v>
      </c>
      <c r="E132" s="6" t="s">
        <v>34</v>
      </c>
      <c r="F132" s="5" t="s">
        <v>151</v>
      </c>
      <c r="G132" s="9">
        <v>13110.91</v>
      </c>
      <c r="H132" s="9"/>
    </row>
    <row r="133" spans="1:8">
      <c r="A133" t="s">
        <v>1331</v>
      </c>
      <c r="B133" s="19">
        <v>42947</v>
      </c>
      <c r="C133" s="7" t="s">
        <v>16</v>
      </c>
      <c r="D133" s="99" t="s">
        <v>1925</v>
      </c>
      <c r="E133" s="6" t="s">
        <v>62</v>
      </c>
      <c r="F133" s="5" t="s">
        <v>152</v>
      </c>
      <c r="G133" s="9"/>
      <c r="H133" s="9">
        <v>4659.38</v>
      </c>
    </row>
    <row r="134" spans="1:8">
      <c r="A134" t="s">
        <v>1331</v>
      </c>
      <c r="B134" s="19">
        <v>42947</v>
      </c>
      <c r="C134" s="7" t="s">
        <v>16</v>
      </c>
      <c r="D134" s="99" t="s">
        <v>1925</v>
      </c>
      <c r="E134" s="6" t="s">
        <v>62</v>
      </c>
      <c r="F134" s="5" t="s">
        <v>153</v>
      </c>
      <c r="G134" s="9"/>
      <c r="H134" s="9">
        <v>5818.75</v>
      </c>
    </row>
    <row r="135" spans="1:8">
      <c r="A135" t="s">
        <v>1331</v>
      </c>
      <c r="B135" s="19">
        <v>42947</v>
      </c>
      <c r="C135" s="7" t="s">
        <v>16</v>
      </c>
      <c r="D135" s="99" t="s">
        <v>1925</v>
      </c>
      <c r="E135" s="6" t="s">
        <v>62</v>
      </c>
      <c r="F135" s="5" t="s">
        <v>154</v>
      </c>
      <c r="G135" s="9"/>
      <c r="H135" s="9">
        <v>23406.25</v>
      </c>
    </row>
    <row r="136" spans="1:8">
      <c r="A136" t="s">
        <v>1331</v>
      </c>
      <c r="B136" s="19">
        <v>42947</v>
      </c>
      <c r="C136" s="7" t="s">
        <v>16</v>
      </c>
      <c r="D136" s="99" t="s">
        <v>1925</v>
      </c>
      <c r="E136" s="6" t="s">
        <v>62</v>
      </c>
      <c r="F136" s="5" t="s">
        <v>155</v>
      </c>
      <c r="G136" s="9"/>
      <c r="H136" s="9">
        <v>31.5</v>
      </c>
    </row>
    <row r="137" spans="1:8">
      <c r="A137" t="s">
        <v>1331</v>
      </c>
      <c r="B137" s="19">
        <v>42947</v>
      </c>
      <c r="C137" s="7" t="s">
        <v>18</v>
      </c>
      <c r="D137" s="99" t="s">
        <v>1925</v>
      </c>
      <c r="E137" s="6" t="s">
        <v>28</v>
      </c>
      <c r="F137" s="5" t="s">
        <v>156</v>
      </c>
      <c r="G137" s="9">
        <v>672</v>
      </c>
      <c r="H137" s="9"/>
    </row>
    <row r="138" spans="1:8">
      <c r="A138" t="s">
        <v>1331</v>
      </c>
      <c r="B138" s="19">
        <v>42947</v>
      </c>
      <c r="C138" s="7" t="s">
        <v>18</v>
      </c>
      <c r="D138" s="99" t="s">
        <v>1925</v>
      </c>
      <c r="E138" s="6" t="s">
        <v>28</v>
      </c>
      <c r="F138" s="5" t="s">
        <v>157</v>
      </c>
      <c r="G138" s="9">
        <v>402.08</v>
      </c>
      <c r="H138" s="9"/>
    </row>
    <row r="139" spans="1:8">
      <c r="A139" t="s">
        <v>1331</v>
      </c>
      <c r="B139" s="19">
        <v>42947</v>
      </c>
      <c r="C139" s="7" t="s">
        <v>18</v>
      </c>
      <c r="D139" s="99" t="s">
        <v>1925</v>
      </c>
      <c r="E139" s="6" t="s">
        <v>28</v>
      </c>
      <c r="F139" s="5" t="s">
        <v>158</v>
      </c>
      <c r="G139" s="9">
        <v>591.75</v>
      </c>
      <c r="H139" s="9"/>
    </row>
    <row r="140" spans="1:8">
      <c r="A140" t="s">
        <v>1331</v>
      </c>
      <c r="B140" s="19">
        <v>42947</v>
      </c>
      <c r="C140" s="7" t="s">
        <v>18</v>
      </c>
      <c r="D140" s="99" t="s">
        <v>1925</v>
      </c>
      <c r="E140" s="6" t="s">
        <v>34</v>
      </c>
      <c r="F140" s="5" t="s">
        <v>159</v>
      </c>
      <c r="G140" s="9">
        <v>64.709999999999994</v>
      </c>
      <c r="H140" s="9"/>
    </row>
    <row r="141" spans="1:8">
      <c r="A141" t="s">
        <v>1331</v>
      </c>
      <c r="B141" s="19">
        <v>42947</v>
      </c>
      <c r="C141" s="7" t="s">
        <v>18</v>
      </c>
      <c r="D141" s="99" t="s">
        <v>1925</v>
      </c>
      <c r="E141" s="6" t="s">
        <v>34</v>
      </c>
      <c r="F141" s="5" t="s">
        <v>160</v>
      </c>
      <c r="G141" s="9">
        <v>169.53</v>
      </c>
      <c r="H141" s="9"/>
    </row>
    <row r="142" spans="1:8">
      <c r="A142" t="s">
        <v>1331</v>
      </c>
      <c r="B142" s="19">
        <v>42947</v>
      </c>
      <c r="C142" s="7" t="s">
        <v>18</v>
      </c>
      <c r="D142" s="99" t="s">
        <v>1925</v>
      </c>
      <c r="E142" s="6" t="s">
        <v>28</v>
      </c>
      <c r="F142" s="5" t="s">
        <v>161</v>
      </c>
      <c r="G142" s="9">
        <v>1250.99</v>
      </c>
      <c r="H142" s="9"/>
    </row>
    <row r="143" spans="1:8">
      <c r="A143" t="s">
        <v>1331</v>
      </c>
      <c r="B143" s="19">
        <v>42947</v>
      </c>
      <c r="C143" s="7" t="s">
        <v>18</v>
      </c>
      <c r="D143" s="99" t="s">
        <v>1925</v>
      </c>
      <c r="E143" s="6" t="s">
        <v>34</v>
      </c>
      <c r="F143" s="5" t="s">
        <v>162</v>
      </c>
      <c r="G143" s="9">
        <v>495</v>
      </c>
      <c r="H143" s="9"/>
    </row>
    <row r="144" spans="1:8">
      <c r="A144" t="s">
        <v>1332</v>
      </c>
      <c r="B144" s="19">
        <v>42948</v>
      </c>
      <c r="C144" s="7" t="s">
        <v>16</v>
      </c>
      <c r="D144" s="99" t="s">
        <v>1925</v>
      </c>
      <c r="E144" s="6" t="s">
        <v>62</v>
      </c>
      <c r="F144" s="5" t="s">
        <v>163</v>
      </c>
      <c r="G144" s="9"/>
      <c r="H144" s="9">
        <v>495</v>
      </c>
    </row>
    <row r="145" spans="1:8">
      <c r="A145" t="s">
        <v>1332</v>
      </c>
      <c r="B145" s="19">
        <v>42948</v>
      </c>
      <c r="C145" s="7" t="s">
        <v>18</v>
      </c>
      <c r="D145" s="99" t="s">
        <v>1925</v>
      </c>
      <c r="E145" s="6" t="s">
        <v>28</v>
      </c>
      <c r="F145" s="5" t="s">
        <v>164</v>
      </c>
      <c r="G145" s="9">
        <v>10394.33</v>
      </c>
      <c r="H145" s="9"/>
    </row>
    <row r="146" spans="1:8">
      <c r="A146" t="s">
        <v>1332</v>
      </c>
      <c r="B146" s="19">
        <v>42948</v>
      </c>
      <c r="C146" s="7" t="s">
        <v>16</v>
      </c>
      <c r="D146" s="99" t="s">
        <v>1925</v>
      </c>
      <c r="E146" s="6" t="s">
        <v>62</v>
      </c>
      <c r="F146" s="5" t="s">
        <v>165</v>
      </c>
      <c r="G146" s="9"/>
      <c r="H146" s="9">
        <v>34.29</v>
      </c>
    </row>
    <row r="147" spans="1:8">
      <c r="A147" t="s">
        <v>1332</v>
      </c>
      <c r="B147" s="19">
        <v>42948</v>
      </c>
      <c r="C147" s="7" t="s">
        <v>16</v>
      </c>
      <c r="D147" s="99" t="s">
        <v>1925</v>
      </c>
      <c r="E147" s="6" t="s">
        <v>62</v>
      </c>
      <c r="F147" s="5" t="s">
        <v>166</v>
      </c>
      <c r="G147" s="9"/>
      <c r="H147" s="9">
        <v>19.739999999999998</v>
      </c>
    </row>
    <row r="148" spans="1:8">
      <c r="A148" t="s">
        <v>1332</v>
      </c>
      <c r="B148" s="19">
        <v>42948</v>
      </c>
      <c r="C148" s="7" t="s">
        <v>18</v>
      </c>
      <c r="D148" s="99" t="s">
        <v>1925</v>
      </c>
      <c r="E148" s="6" t="s">
        <v>28</v>
      </c>
      <c r="F148" s="5" t="s">
        <v>167</v>
      </c>
      <c r="G148" s="9">
        <v>2592.7199999999998</v>
      </c>
      <c r="H148" s="9"/>
    </row>
    <row r="149" spans="1:8">
      <c r="A149" t="s">
        <v>1332</v>
      </c>
      <c r="B149" s="19">
        <v>42948</v>
      </c>
      <c r="C149" s="7" t="s">
        <v>18</v>
      </c>
      <c r="D149" s="99" t="s">
        <v>1925</v>
      </c>
      <c r="E149" s="6" t="s">
        <v>28</v>
      </c>
      <c r="F149" s="5" t="s">
        <v>168</v>
      </c>
      <c r="G149" s="9">
        <v>251.1</v>
      </c>
      <c r="H149" s="9"/>
    </row>
    <row r="150" spans="1:8">
      <c r="A150" t="s">
        <v>1332</v>
      </c>
      <c r="B150" s="19">
        <v>42949</v>
      </c>
      <c r="C150" s="7" t="s">
        <v>16</v>
      </c>
      <c r="D150" s="99" t="s">
        <v>1925</v>
      </c>
      <c r="E150" s="6" t="s">
        <v>62</v>
      </c>
      <c r="F150" s="5" t="s">
        <v>169</v>
      </c>
      <c r="G150" s="9"/>
      <c r="H150" s="9">
        <v>450</v>
      </c>
    </row>
    <row r="151" spans="1:8">
      <c r="A151" t="s">
        <v>1332</v>
      </c>
      <c r="B151" s="19">
        <v>42949</v>
      </c>
      <c r="C151" s="7" t="s">
        <v>16</v>
      </c>
      <c r="D151" s="99" t="s">
        <v>1925</v>
      </c>
      <c r="E151" s="6" t="s">
        <v>62</v>
      </c>
      <c r="F151" s="5" t="s">
        <v>170</v>
      </c>
      <c r="G151" s="9"/>
      <c r="H151" s="9">
        <v>477</v>
      </c>
    </row>
    <row r="152" spans="1:8">
      <c r="A152" t="s">
        <v>1332</v>
      </c>
      <c r="B152" s="19">
        <v>42949</v>
      </c>
      <c r="C152" s="7" t="s">
        <v>16</v>
      </c>
      <c r="D152" s="99" t="s">
        <v>1925</v>
      </c>
      <c r="E152" s="6" t="s">
        <v>62</v>
      </c>
      <c r="F152" s="5" t="s">
        <v>171</v>
      </c>
      <c r="G152" s="9"/>
      <c r="H152" s="9">
        <v>152115.43</v>
      </c>
    </row>
    <row r="153" spans="1:8">
      <c r="A153" t="s">
        <v>1332</v>
      </c>
      <c r="B153" s="19">
        <v>42949</v>
      </c>
      <c r="C153" s="7" t="s">
        <v>18</v>
      </c>
      <c r="D153" s="99" t="s">
        <v>1925</v>
      </c>
      <c r="E153" s="6" t="s">
        <v>28</v>
      </c>
      <c r="F153" s="5" t="s">
        <v>172</v>
      </c>
      <c r="G153" s="9">
        <v>1088.3599999999999</v>
      </c>
      <c r="H153" s="9"/>
    </row>
    <row r="154" spans="1:8">
      <c r="A154" t="s">
        <v>1332</v>
      </c>
      <c r="B154" s="19">
        <v>42949</v>
      </c>
      <c r="C154" s="7" t="s">
        <v>18</v>
      </c>
      <c r="D154" s="99" t="s">
        <v>1925</v>
      </c>
      <c r="E154" s="6" t="s">
        <v>34</v>
      </c>
      <c r="F154" s="5" t="s">
        <v>173</v>
      </c>
      <c r="G154" s="9">
        <v>169.53</v>
      </c>
      <c r="H154" s="9"/>
    </row>
    <row r="155" spans="1:8">
      <c r="A155" t="s">
        <v>1332</v>
      </c>
      <c r="B155" s="19">
        <v>42949</v>
      </c>
      <c r="C155" s="7" t="s">
        <v>18</v>
      </c>
      <c r="D155" s="99" t="s">
        <v>1925</v>
      </c>
      <c r="E155" s="6" t="s">
        <v>34</v>
      </c>
      <c r="F155" s="5" t="s">
        <v>174</v>
      </c>
      <c r="G155" s="9">
        <v>197.58</v>
      </c>
      <c r="H155" s="9"/>
    </row>
    <row r="156" spans="1:8">
      <c r="A156" t="s">
        <v>1332</v>
      </c>
      <c r="B156" s="19">
        <v>42949</v>
      </c>
      <c r="C156" s="7" t="s">
        <v>18</v>
      </c>
      <c r="D156" s="99" t="s">
        <v>1925</v>
      </c>
      <c r="E156" s="6" t="s">
        <v>28</v>
      </c>
      <c r="F156" s="5" t="s">
        <v>175</v>
      </c>
      <c r="G156" s="9">
        <v>144</v>
      </c>
      <c r="H156" s="9"/>
    </row>
    <row r="157" spans="1:8">
      <c r="A157" t="s">
        <v>1332</v>
      </c>
      <c r="B157" s="19">
        <v>42950</v>
      </c>
      <c r="C157" s="7" t="s">
        <v>16</v>
      </c>
      <c r="D157" s="99" t="s">
        <v>1925</v>
      </c>
      <c r="E157" s="6" t="s">
        <v>62</v>
      </c>
      <c r="F157" s="5" t="s">
        <v>176</v>
      </c>
      <c r="G157" s="9"/>
      <c r="H157" s="9">
        <v>1890</v>
      </c>
    </row>
    <row r="158" spans="1:8">
      <c r="A158" t="s">
        <v>1332</v>
      </c>
      <c r="B158" s="19">
        <v>42950</v>
      </c>
      <c r="C158" s="7" t="s">
        <v>16</v>
      </c>
      <c r="D158" s="99" t="s">
        <v>1925</v>
      </c>
      <c r="E158" s="6" t="s">
        <v>62</v>
      </c>
      <c r="F158" s="5" t="s">
        <v>177</v>
      </c>
      <c r="G158" s="9"/>
      <c r="H158" s="9">
        <v>4203</v>
      </c>
    </row>
    <row r="159" spans="1:8">
      <c r="A159" t="s">
        <v>1332</v>
      </c>
      <c r="B159" s="19">
        <v>42950</v>
      </c>
      <c r="C159" s="7" t="s">
        <v>16</v>
      </c>
      <c r="D159" s="99" t="s">
        <v>1925</v>
      </c>
      <c r="E159" s="6" t="s">
        <v>62</v>
      </c>
      <c r="F159" s="5" t="s">
        <v>178</v>
      </c>
      <c r="G159" s="9"/>
      <c r="H159" s="9">
        <v>3631.05</v>
      </c>
    </row>
    <row r="160" spans="1:8">
      <c r="A160" t="s">
        <v>1332</v>
      </c>
      <c r="B160" s="19">
        <v>42950</v>
      </c>
      <c r="C160" s="7" t="s">
        <v>16</v>
      </c>
      <c r="D160" s="99" t="s">
        <v>1925</v>
      </c>
      <c r="E160" s="6" t="s">
        <v>62</v>
      </c>
      <c r="F160" s="5" t="s">
        <v>179</v>
      </c>
      <c r="G160" s="9"/>
      <c r="H160" s="9">
        <v>2079</v>
      </c>
    </row>
    <row r="161" spans="1:8">
      <c r="A161" t="s">
        <v>1332</v>
      </c>
      <c r="B161" s="19">
        <v>42950</v>
      </c>
      <c r="C161" s="7" t="s">
        <v>16</v>
      </c>
      <c r="D161" s="99" t="s">
        <v>1925</v>
      </c>
      <c r="E161" s="6" t="s">
        <v>62</v>
      </c>
      <c r="F161" s="5" t="s">
        <v>180</v>
      </c>
      <c r="G161" s="9"/>
      <c r="H161" s="9">
        <v>10765.8</v>
      </c>
    </row>
    <row r="162" spans="1:8">
      <c r="A162" t="s">
        <v>1332</v>
      </c>
      <c r="B162" s="19">
        <v>42950</v>
      </c>
      <c r="C162" s="7" t="s">
        <v>16</v>
      </c>
      <c r="D162" s="99" t="s">
        <v>1925</v>
      </c>
      <c r="E162" s="6" t="s">
        <v>62</v>
      </c>
      <c r="F162" s="5" t="s">
        <v>181</v>
      </c>
      <c r="G162" s="9"/>
      <c r="H162" s="9">
        <v>4221</v>
      </c>
    </row>
    <row r="163" spans="1:8">
      <c r="A163" t="s">
        <v>1332</v>
      </c>
      <c r="B163" s="19">
        <v>42950</v>
      </c>
      <c r="C163" s="7" t="s">
        <v>16</v>
      </c>
      <c r="D163" s="99" t="s">
        <v>1925</v>
      </c>
      <c r="E163" s="6" t="s">
        <v>62</v>
      </c>
      <c r="F163" s="5" t="s">
        <v>182</v>
      </c>
      <c r="G163" s="9"/>
      <c r="H163" s="9">
        <v>4826.7</v>
      </c>
    </row>
    <row r="164" spans="1:8">
      <c r="A164" t="s">
        <v>1332</v>
      </c>
      <c r="B164" s="19">
        <v>42950</v>
      </c>
      <c r="C164" s="7" t="s">
        <v>16</v>
      </c>
      <c r="D164" s="99" t="s">
        <v>1925</v>
      </c>
      <c r="E164" s="6" t="s">
        <v>62</v>
      </c>
      <c r="F164" s="5" t="s">
        <v>183</v>
      </c>
      <c r="G164" s="9"/>
      <c r="H164" s="9">
        <v>1039.5</v>
      </c>
    </row>
    <row r="165" spans="1:8">
      <c r="A165" t="s">
        <v>1332</v>
      </c>
      <c r="B165" s="19">
        <v>42950</v>
      </c>
      <c r="C165" s="7" t="s">
        <v>16</v>
      </c>
      <c r="D165" s="99" t="s">
        <v>1925</v>
      </c>
      <c r="E165" s="6" t="s">
        <v>62</v>
      </c>
      <c r="F165" s="5" t="s">
        <v>184</v>
      </c>
      <c r="G165" s="9"/>
      <c r="H165" s="9">
        <v>630</v>
      </c>
    </row>
    <row r="166" spans="1:8">
      <c r="A166" t="s">
        <v>1332</v>
      </c>
      <c r="B166" s="19">
        <v>42950</v>
      </c>
      <c r="C166" s="7" t="s">
        <v>16</v>
      </c>
      <c r="D166" s="99" t="s">
        <v>1925</v>
      </c>
      <c r="E166" s="6" t="s">
        <v>62</v>
      </c>
      <c r="F166" s="5" t="s">
        <v>185</v>
      </c>
      <c r="G166" s="9"/>
      <c r="H166" s="9">
        <v>1260</v>
      </c>
    </row>
    <row r="167" spans="1:8">
      <c r="A167" t="s">
        <v>1332</v>
      </c>
      <c r="B167" s="19">
        <v>42950</v>
      </c>
      <c r="C167" s="7" t="s">
        <v>16</v>
      </c>
      <c r="D167" s="99" t="s">
        <v>1925</v>
      </c>
      <c r="E167" s="6" t="s">
        <v>62</v>
      </c>
      <c r="F167" s="5" t="s">
        <v>186</v>
      </c>
      <c r="G167" s="9"/>
      <c r="H167" s="9">
        <v>2851.2</v>
      </c>
    </row>
    <row r="168" spans="1:8">
      <c r="A168" t="s">
        <v>1332</v>
      </c>
      <c r="B168" s="19">
        <v>42950</v>
      </c>
      <c r="C168" s="7" t="s">
        <v>16</v>
      </c>
      <c r="D168" s="99" t="s">
        <v>1925</v>
      </c>
      <c r="E168" s="6" t="s">
        <v>62</v>
      </c>
      <c r="F168" s="5" t="s">
        <v>187</v>
      </c>
      <c r="G168" s="9"/>
      <c r="H168" s="9">
        <v>2286.9</v>
      </c>
    </row>
    <row r="169" spans="1:8">
      <c r="A169" t="s">
        <v>1332</v>
      </c>
      <c r="B169" s="19">
        <v>42950</v>
      </c>
      <c r="C169" s="7" t="s">
        <v>16</v>
      </c>
      <c r="D169" s="99" t="s">
        <v>1925</v>
      </c>
      <c r="E169" s="6" t="s">
        <v>62</v>
      </c>
      <c r="F169" s="5" t="s">
        <v>188</v>
      </c>
      <c r="G169" s="9"/>
      <c r="H169" s="9">
        <v>2114.1</v>
      </c>
    </row>
    <row r="170" spans="1:8">
      <c r="A170" t="s">
        <v>1332</v>
      </c>
      <c r="B170" s="19">
        <v>42950</v>
      </c>
      <c r="C170" s="7" t="s">
        <v>16</v>
      </c>
      <c r="D170" s="99" t="s">
        <v>1925</v>
      </c>
      <c r="E170" s="6" t="s">
        <v>62</v>
      </c>
      <c r="F170" s="5" t="s">
        <v>189</v>
      </c>
      <c r="G170" s="9"/>
      <c r="H170" s="9">
        <v>630</v>
      </c>
    </row>
    <row r="171" spans="1:8">
      <c r="A171" t="s">
        <v>1332</v>
      </c>
      <c r="B171" s="19">
        <v>42950</v>
      </c>
      <c r="C171" s="7" t="s">
        <v>16</v>
      </c>
      <c r="D171" s="99" t="s">
        <v>1925</v>
      </c>
      <c r="E171" s="6" t="s">
        <v>62</v>
      </c>
      <c r="F171" s="5" t="s">
        <v>190</v>
      </c>
      <c r="G171" s="9"/>
      <c r="H171" s="9">
        <v>1247.4000000000001</v>
      </c>
    </row>
    <row r="172" spans="1:8">
      <c r="A172" t="s">
        <v>1332</v>
      </c>
      <c r="B172" s="19">
        <v>42950</v>
      </c>
      <c r="C172" s="7" t="s">
        <v>16</v>
      </c>
      <c r="D172" s="99" t="s">
        <v>1925</v>
      </c>
      <c r="E172" s="6" t="s">
        <v>62</v>
      </c>
      <c r="F172" s="5" t="s">
        <v>191</v>
      </c>
      <c r="G172" s="9"/>
      <c r="H172" s="9">
        <v>435.6</v>
      </c>
    </row>
    <row r="173" spans="1:8">
      <c r="A173" t="s">
        <v>1332</v>
      </c>
      <c r="B173" s="19">
        <v>42950</v>
      </c>
      <c r="C173" s="7" t="s">
        <v>16</v>
      </c>
      <c r="D173" s="99" t="s">
        <v>1925</v>
      </c>
      <c r="E173" s="6" t="s">
        <v>62</v>
      </c>
      <c r="F173" s="5" t="s">
        <v>192</v>
      </c>
      <c r="G173" s="9"/>
      <c r="H173" s="9">
        <v>1247.4000000000001</v>
      </c>
    </row>
    <row r="174" spans="1:8">
      <c r="A174" t="s">
        <v>1332</v>
      </c>
      <c r="B174" s="19">
        <v>42950</v>
      </c>
      <c r="C174" s="7" t="s">
        <v>16</v>
      </c>
      <c r="D174" s="99" t="s">
        <v>1925</v>
      </c>
      <c r="E174" s="6" t="s">
        <v>62</v>
      </c>
      <c r="F174" s="5" t="s">
        <v>193</v>
      </c>
      <c r="G174" s="9"/>
      <c r="H174" s="9">
        <v>9413.4599999999991</v>
      </c>
    </row>
    <row r="175" spans="1:8">
      <c r="A175" t="s">
        <v>1332</v>
      </c>
      <c r="B175" s="19">
        <v>42950</v>
      </c>
      <c r="C175" s="7" t="s">
        <v>16</v>
      </c>
      <c r="D175" s="99" t="s">
        <v>1925</v>
      </c>
      <c r="E175" s="6" t="s">
        <v>62</v>
      </c>
      <c r="F175" s="5" t="s">
        <v>194</v>
      </c>
      <c r="G175" s="9"/>
      <c r="H175" s="9">
        <v>450</v>
      </c>
    </row>
    <row r="176" spans="1:8">
      <c r="A176" t="s">
        <v>1332</v>
      </c>
      <c r="B176" s="19">
        <v>42950</v>
      </c>
      <c r="C176" s="7" t="s">
        <v>18</v>
      </c>
      <c r="D176" s="99" t="s">
        <v>1925</v>
      </c>
      <c r="E176" s="6" t="s">
        <v>28</v>
      </c>
      <c r="F176" s="5" t="s">
        <v>195</v>
      </c>
      <c r="G176" s="9">
        <v>539.41999999999996</v>
      </c>
      <c r="H176" s="9"/>
    </row>
    <row r="177" spans="1:8">
      <c r="A177" t="s">
        <v>1332</v>
      </c>
      <c r="B177" s="19">
        <v>42950</v>
      </c>
      <c r="C177" s="7" t="s">
        <v>18</v>
      </c>
      <c r="D177" s="99" t="s">
        <v>1925</v>
      </c>
      <c r="E177" s="6" t="s">
        <v>28</v>
      </c>
      <c r="F177" s="5" t="s">
        <v>196</v>
      </c>
      <c r="G177" s="9">
        <v>1861.43</v>
      </c>
      <c r="H177" s="9"/>
    </row>
    <row r="178" spans="1:8">
      <c r="A178" t="s">
        <v>1332</v>
      </c>
      <c r="B178" s="19">
        <v>42950</v>
      </c>
      <c r="C178" s="7" t="s">
        <v>18</v>
      </c>
      <c r="D178" s="99" t="s">
        <v>1925</v>
      </c>
      <c r="E178" s="6" t="s">
        <v>28</v>
      </c>
      <c r="F178" s="5" t="s">
        <v>197</v>
      </c>
      <c r="G178" s="9">
        <v>214.89</v>
      </c>
      <c r="H178" s="9"/>
    </row>
    <row r="179" spans="1:8">
      <c r="A179" t="s">
        <v>1332</v>
      </c>
      <c r="B179" s="19">
        <v>42951</v>
      </c>
      <c r="C179" s="7" t="s">
        <v>16</v>
      </c>
      <c r="D179" s="99" t="s">
        <v>1925</v>
      </c>
      <c r="E179" s="6" t="s">
        <v>62</v>
      </c>
      <c r="F179" s="5" t="s">
        <v>198</v>
      </c>
      <c r="G179" s="9"/>
      <c r="H179" s="9">
        <v>2160</v>
      </c>
    </row>
    <row r="180" spans="1:8">
      <c r="A180" t="s">
        <v>1332</v>
      </c>
      <c r="B180" s="19">
        <v>42951</v>
      </c>
      <c r="C180" s="7" t="s">
        <v>16</v>
      </c>
      <c r="D180" s="99" t="s">
        <v>1925</v>
      </c>
      <c r="E180" s="6" t="s">
        <v>62</v>
      </c>
      <c r="F180" s="5" t="s">
        <v>199</v>
      </c>
      <c r="G180" s="9"/>
      <c r="H180" s="9">
        <v>12555</v>
      </c>
    </row>
    <row r="181" spans="1:8">
      <c r="A181" t="s">
        <v>1332</v>
      </c>
      <c r="B181" s="19">
        <v>42951</v>
      </c>
      <c r="C181" s="7" t="s">
        <v>16</v>
      </c>
      <c r="D181" s="99" t="s">
        <v>1925</v>
      </c>
      <c r="E181" s="6" t="s">
        <v>62</v>
      </c>
      <c r="F181" s="5" t="s">
        <v>200</v>
      </c>
      <c r="G181" s="9"/>
      <c r="H181" s="9">
        <v>3762.5</v>
      </c>
    </row>
    <row r="182" spans="1:8">
      <c r="A182" t="s">
        <v>1332</v>
      </c>
      <c r="B182" s="19">
        <v>42951</v>
      </c>
      <c r="C182" s="7" t="s">
        <v>18</v>
      </c>
      <c r="D182" s="99" t="s">
        <v>1925</v>
      </c>
      <c r="E182" s="6" t="s">
        <v>28</v>
      </c>
      <c r="F182" s="5" t="s">
        <v>201</v>
      </c>
      <c r="G182" s="9">
        <v>493.5</v>
      </c>
      <c r="H182" s="9"/>
    </row>
    <row r="183" spans="1:8">
      <c r="A183" t="s">
        <v>1332</v>
      </c>
      <c r="B183" s="19">
        <v>42951</v>
      </c>
      <c r="C183" s="7" t="s">
        <v>18</v>
      </c>
      <c r="D183" s="99" t="s">
        <v>1925</v>
      </c>
      <c r="E183" s="6" t="s">
        <v>28</v>
      </c>
      <c r="F183" s="5" t="s">
        <v>202</v>
      </c>
      <c r="G183" s="9">
        <v>17.5</v>
      </c>
      <c r="H183" s="9"/>
    </row>
    <row r="184" spans="1:8">
      <c r="A184" t="s">
        <v>1332</v>
      </c>
      <c r="B184" s="19">
        <v>42951</v>
      </c>
      <c r="C184" s="7" t="s">
        <v>18</v>
      </c>
      <c r="D184" s="99" t="s">
        <v>1925</v>
      </c>
      <c r="E184" s="6" t="s">
        <v>28</v>
      </c>
      <c r="F184" s="5" t="s">
        <v>203</v>
      </c>
      <c r="G184" s="9">
        <v>37.92</v>
      </c>
      <c r="H184" s="9"/>
    </row>
    <row r="185" spans="1:8">
      <c r="A185" t="s">
        <v>1332</v>
      </c>
      <c r="B185" s="19">
        <v>42952</v>
      </c>
      <c r="C185" s="7" t="s">
        <v>16</v>
      </c>
      <c r="D185" s="99" t="s">
        <v>1925</v>
      </c>
      <c r="E185" s="6" t="s">
        <v>62</v>
      </c>
      <c r="F185" s="5" t="s">
        <v>204</v>
      </c>
      <c r="G185" s="9"/>
      <c r="H185" s="9">
        <v>670</v>
      </c>
    </row>
    <row r="186" spans="1:8">
      <c r="A186" t="s">
        <v>1332</v>
      </c>
      <c r="B186" s="19">
        <v>42952</v>
      </c>
      <c r="C186" s="7" t="s">
        <v>16</v>
      </c>
      <c r="D186" s="99" t="s">
        <v>1925</v>
      </c>
      <c r="E186" s="6" t="s">
        <v>62</v>
      </c>
      <c r="F186" s="5" t="s">
        <v>205</v>
      </c>
      <c r="G186" s="9"/>
      <c r="H186" s="9">
        <v>121.02</v>
      </c>
    </row>
    <row r="187" spans="1:8">
      <c r="A187" t="s">
        <v>1332</v>
      </c>
      <c r="B187" s="19">
        <v>42952</v>
      </c>
      <c r="C187" s="7" t="s">
        <v>16</v>
      </c>
      <c r="D187" s="99" t="s">
        <v>1925</v>
      </c>
      <c r="E187" s="6" t="s">
        <v>62</v>
      </c>
      <c r="F187" s="5" t="s">
        <v>206</v>
      </c>
      <c r="G187" s="9"/>
      <c r="H187" s="9">
        <v>367.47</v>
      </c>
    </row>
    <row r="188" spans="1:8">
      <c r="A188" t="s">
        <v>1332</v>
      </c>
      <c r="B188" s="19">
        <v>42952</v>
      </c>
      <c r="C188" s="7" t="s">
        <v>16</v>
      </c>
      <c r="D188" s="99" t="s">
        <v>1925</v>
      </c>
      <c r="E188" s="6" t="s">
        <v>62</v>
      </c>
      <c r="F188" s="5" t="s">
        <v>207</v>
      </c>
      <c r="G188" s="9"/>
      <c r="H188" s="9">
        <v>139.5</v>
      </c>
    </row>
    <row r="189" spans="1:8">
      <c r="A189" t="s">
        <v>1332</v>
      </c>
      <c r="B189" s="19">
        <v>42952</v>
      </c>
      <c r="C189" s="7" t="s">
        <v>18</v>
      </c>
      <c r="D189" s="99" t="s">
        <v>1925</v>
      </c>
      <c r="E189" s="6" t="s">
        <v>28</v>
      </c>
      <c r="F189" s="5" t="s">
        <v>17</v>
      </c>
      <c r="G189" s="9">
        <v>402.08</v>
      </c>
      <c r="H189" s="9"/>
    </row>
    <row r="190" spans="1:8">
      <c r="A190" t="s">
        <v>1332</v>
      </c>
      <c r="B190" s="19">
        <v>42952</v>
      </c>
      <c r="C190" s="7" t="s">
        <v>18</v>
      </c>
      <c r="D190" s="99" t="s">
        <v>1925</v>
      </c>
      <c r="E190" s="6" t="s">
        <v>28</v>
      </c>
      <c r="F190" s="5" t="s">
        <v>208</v>
      </c>
      <c r="G190" s="9">
        <v>52.33</v>
      </c>
      <c r="H190" s="9"/>
    </row>
    <row r="191" spans="1:8" ht="18" customHeight="1">
      <c r="A191" t="s">
        <v>1332</v>
      </c>
      <c r="B191" s="19">
        <v>42952</v>
      </c>
      <c r="C191" s="7" t="s">
        <v>18</v>
      </c>
      <c r="D191" s="99" t="s">
        <v>1925</v>
      </c>
      <c r="E191" s="6" t="s">
        <v>34</v>
      </c>
      <c r="F191" s="5" t="s">
        <v>209</v>
      </c>
      <c r="G191" s="9">
        <v>142</v>
      </c>
      <c r="H191" s="9"/>
    </row>
    <row r="192" spans="1:8" ht="16.5" customHeight="1">
      <c r="A192" t="s">
        <v>1332</v>
      </c>
      <c r="B192" s="19">
        <v>42952</v>
      </c>
      <c r="C192" s="7" t="s">
        <v>18</v>
      </c>
      <c r="D192" s="99" t="s">
        <v>1925</v>
      </c>
      <c r="E192" s="6" t="s">
        <v>34</v>
      </c>
      <c r="F192" s="5" t="s">
        <v>210</v>
      </c>
      <c r="G192" s="9">
        <v>142</v>
      </c>
      <c r="H192" s="9"/>
    </row>
    <row r="193" spans="1:8">
      <c r="A193" t="s">
        <v>1332</v>
      </c>
      <c r="B193" s="19">
        <v>42953</v>
      </c>
      <c r="C193" s="7" t="s">
        <v>18</v>
      </c>
      <c r="D193" s="99" t="s">
        <v>1925</v>
      </c>
      <c r="E193" s="6" t="s">
        <v>34</v>
      </c>
      <c r="F193" s="5" t="s">
        <v>211</v>
      </c>
      <c r="G193" s="9">
        <v>31.5</v>
      </c>
      <c r="H193" s="9"/>
    </row>
    <row r="194" spans="1:8">
      <c r="A194" t="s">
        <v>1332</v>
      </c>
      <c r="B194" s="19">
        <v>42953</v>
      </c>
      <c r="C194" s="7" t="s">
        <v>18</v>
      </c>
      <c r="D194" s="99" t="s">
        <v>1925</v>
      </c>
      <c r="E194" s="6" t="s">
        <v>34</v>
      </c>
      <c r="F194" s="5" t="s">
        <v>212</v>
      </c>
      <c r="G194" s="9">
        <v>31.5</v>
      </c>
      <c r="H194" s="9"/>
    </row>
    <row r="195" spans="1:8">
      <c r="A195" t="s">
        <v>1332</v>
      </c>
      <c r="B195" s="19">
        <v>42953</v>
      </c>
      <c r="C195" s="7" t="s">
        <v>18</v>
      </c>
      <c r="D195" s="99" t="s">
        <v>1925</v>
      </c>
      <c r="E195" s="6" t="s">
        <v>28</v>
      </c>
      <c r="F195" s="5" t="s">
        <v>213</v>
      </c>
      <c r="G195" s="9">
        <v>1996.65</v>
      </c>
      <c r="H195" s="9"/>
    </row>
    <row r="196" spans="1:8">
      <c r="A196" t="s">
        <v>1332</v>
      </c>
      <c r="B196" s="19">
        <v>42955</v>
      </c>
      <c r="C196" s="7" t="s">
        <v>16</v>
      </c>
      <c r="D196" s="99" t="s">
        <v>1925</v>
      </c>
      <c r="E196" s="6" t="s">
        <v>62</v>
      </c>
      <c r="F196" s="5" t="s">
        <v>214</v>
      </c>
      <c r="G196" s="9"/>
      <c r="H196" s="9">
        <v>135</v>
      </c>
    </row>
    <row r="197" spans="1:8">
      <c r="A197" t="s">
        <v>1332</v>
      </c>
      <c r="B197" s="19">
        <v>42955</v>
      </c>
      <c r="C197" s="7" t="s">
        <v>16</v>
      </c>
      <c r="D197" s="99" t="s">
        <v>1925</v>
      </c>
      <c r="E197" s="6" t="s">
        <v>62</v>
      </c>
      <c r="F197" s="5" t="s">
        <v>215</v>
      </c>
      <c r="G197" s="9"/>
      <c r="H197" s="9">
        <v>139.5</v>
      </c>
    </row>
    <row r="198" spans="1:8">
      <c r="A198" t="s">
        <v>1332</v>
      </c>
      <c r="B198" s="19">
        <v>42955</v>
      </c>
      <c r="C198" s="7" t="s">
        <v>16</v>
      </c>
      <c r="D198" s="99" t="s">
        <v>1925</v>
      </c>
      <c r="E198" s="6" t="s">
        <v>62</v>
      </c>
      <c r="F198" s="5" t="s">
        <v>216</v>
      </c>
      <c r="G198" s="9"/>
      <c r="H198" s="9">
        <v>1518</v>
      </c>
    </row>
    <row r="199" spans="1:8">
      <c r="A199" t="s">
        <v>1332</v>
      </c>
      <c r="B199" s="19">
        <v>42955</v>
      </c>
      <c r="C199" s="7" t="s">
        <v>18</v>
      </c>
      <c r="D199" s="99" t="s">
        <v>1925</v>
      </c>
      <c r="E199" s="6" t="s">
        <v>28</v>
      </c>
      <c r="F199" s="5" t="s">
        <v>217</v>
      </c>
      <c r="G199" s="9">
        <v>14108.54</v>
      </c>
      <c r="H199" s="9"/>
    </row>
    <row r="200" spans="1:8">
      <c r="A200" t="s">
        <v>1332</v>
      </c>
      <c r="B200" s="19">
        <v>42955</v>
      </c>
      <c r="C200" s="7" t="s">
        <v>18</v>
      </c>
      <c r="D200" s="99" t="s">
        <v>1925</v>
      </c>
      <c r="E200" s="6" t="s">
        <v>28</v>
      </c>
      <c r="F200" s="5" t="s">
        <v>218</v>
      </c>
      <c r="G200" s="9">
        <v>1078.8399999999999</v>
      </c>
      <c r="H200" s="9"/>
    </row>
    <row r="201" spans="1:8">
      <c r="A201" t="s">
        <v>1332</v>
      </c>
      <c r="B201" s="19">
        <v>42955</v>
      </c>
      <c r="C201" s="7" t="s">
        <v>18</v>
      </c>
      <c r="D201" s="99" t="s">
        <v>1925</v>
      </c>
      <c r="E201" s="6" t="s">
        <v>28</v>
      </c>
      <c r="F201" s="5" t="s">
        <v>219</v>
      </c>
      <c r="G201" s="9">
        <v>201.6</v>
      </c>
      <c r="H201" s="9"/>
    </row>
    <row r="202" spans="1:8">
      <c r="A202" t="s">
        <v>1332</v>
      </c>
      <c r="B202" s="19">
        <v>42955</v>
      </c>
      <c r="C202" s="7" t="s">
        <v>18</v>
      </c>
      <c r="D202" s="99" t="s">
        <v>1925</v>
      </c>
      <c r="E202" s="6" t="s">
        <v>34</v>
      </c>
      <c r="F202" s="5" t="s">
        <v>220</v>
      </c>
      <c r="G202" s="9">
        <v>2187.5</v>
      </c>
      <c r="H202" s="9"/>
    </row>
    <row r="203" spans="1:8">
      <c r="A203" t="s">
        <v>1332</v>
      </c>
      <c r="B203" s="19">
        <v>42956</v>
      </c>
      <c r="C203" s="7" t="s">
        <v>16</v>
      </c>
      <c r="D203" s="99" t="s">
        <v>1925</v>
      </c>
      <c r="E203" s="6" t="s">
        <v>62</v>
      </c>
      <c r="F203" s="5" t="s">
        <v>221</v>
      </c>
      <c r="G203" s="9"/>
      <c r="H203" s="9">
        <v>1344.1</v>
      </c>
    </row>
    <row r="204" spans="1:8">
      <c r="A204" t="s">
        <v>1332</v>
      </c>
      <c r="B204" s="19">
        <v>42956</v>
      </c>
      <c r="C204" s="7" t="s">
        <v>16</v>
      </c>
      <c r="D204" s="99" t="s">
        <v>1925</v>
      </c>
      <c r="E204" s="6" t="s">
        <v>62</v>
      </c>
      <c r="F204" s="5" t="s">
        <v>222</v>
      </c>
      <c r="G204" s="9"/>
      <c r="H204" s="9">
        <v>352.5</v>
      </c>
    </row>
    <row r="205" spans="1:8">
      <c r="A205" t="s">
        <v>1332</v>
      </c>
      <c r="B205" s="19">
        <v>42956</v>
      </c>
      <c r="C205" s="7" t="s">
        <v>18</v>
      </c>
      <c r="D205" s="99" t="s">
        <v>1925</v>
      </c>
      <c r="E205" s="6" t="s">
        <v>28</v>
      </c>
      <c r="F205" s="5" t="s">
        <v>223</v>
      </c>
      <c r="G205" s="9">
        <v>2189.25</v>
      </c>
      <c r="H205" s="9"/>
    </row>
    <row r="206" spans="1:8">
      <c r="A206" t="s">
        <v>1332</v>
      </c>
      <c r="B206" s="19">
        <v>42956</v>
      </c>
      <c r="C206" s="7" t="s">
        <v>18</v>
      </c>
      <c r="D206" s="99" t="s">
        <v>1925</v>
      </c>
      <c r="E206" s="6" t="s">
        <v>28</v>
      </c>
      <c r="F206" s="5" t="s">
        <v>224</v>
      </c>
      <c r="G206" s="9">
        <v>295.26</v>
      </c>
      <c r="H206" s="9"/>
    </row>
    <row r="207" spans="1:8">
      <c r="A207" t="s">
        <v>1332</v>
      </c>
      <c r="B207" s="19">
        <v>42956</v>
      </c>
      <c r="C207" s="7" t="s">
        <v>18</v>
      </c>
      <c r="D207" s="99" t="s">
        <v>1925</v>
      </c>
      <c r="E207" s="6" t="s">
        <v>28</v>
      </c>
      <c r="F207" s="5" t="s">
        <v>225</v>
      </c>
      <c r="G207" s="9">
        <v>567</v>
      </c>
      <c r="H207" s="9"/>
    </row>
    <row r="208" spans="1:8">
      <c r="A208" t="s">
        <v>1332</v>
      </c>
      <c r="B208" s="19">
        <v>42957</v>
      </c>
      <c r="C208" s="7" t="s">
        <v>16</v>
      </c>
      <c r="D208" s="99" t="s">
        <v>1925</v>
      </c>
      <c r="E208" s="6" t="s">
        <v>62</v>
      </c>
      <c r="F208" s="5" t="s">
        <v>226</v>
      </c>
      <c r="G208" s="9"/>
      <c r="H208" s="9">
        <v>900</v>
      </c>
    </row>
    <row r="209" spans="1:8">
      <c r="A209" t="s">
        <v>1332</v>
      </c>
      <c r="B209" s="19">
        <v>42957</v>
      </c>
      <c r="C209" s="7" t="s">
        <v>18</v>
      </c>
      <c r="D209" s="99" t="s">
        <v>1925</v>
      </c>
      <c r="E209" s="6" t="s">
        <v>28</v>
      </c>
      <c r="F209" s="5" t="s">
        <v>227</v>
      </c>
      <c r="G209" s="9">
        <v>45</v>
      </c>
      <c r="H209" s="9"/>
    </row>
    <row r="210" spans="1:8">
      <c r="A210" t="s">
        <v>1332</v>
      </c>
      <c r="B210" s="19">
        <v>42958</v>
      </c>
      <c r="C210" s="7" t="s">
        <v>16</v>
      </c>
      <c r="D210" s="99" t="s">
        <v>1925</v>
      </c>
      <c r="E210" s="6" t="s">
        <v>62</v>
      </c>
      <c r="F210" s="5" t="s">
        <v>228</v>
      </c>
      <c r="G210" s="9"/>
      <c r="H210" s="9">
        <v>225</v>
      </c>
    </row>
    <row r="211" spans="1:8">
      <c r="A211" t="s">
        <v>1332</v>
      </c>
      <c r="B211" s="19">
        <v>42958</v>
      </c>
      <c r="C211" s="7" t="s">
        <v>16</v>
      </c>
      <c r="D211" s="99" t="s">
        <v>1925</v>
      </c>
      <c r="E211" s="6" t="s">
        <v>62</v>
      </c>
      <c r="F211" s="5" t="s">
        <v>229</v>
      </c>
      <c r="G211" s="9"/>
      <c r="H211" s="9">
        <v>225</v>
      </c>
    </row>
    <row r="212" spans="1:8">
      <c r="A212" t="s">
        <v>1332</v>
      </c>
      <c r="B212" s="19">
        <v>42958</v>
      </c>
      <c r="C212" s="7" t="s">
        <v>16</v>
      </c>
      <c r="D212" s="99" t="s">
        <v>1925</v>
      </c>
      <c r="E212" s="6" t="s">
        <v>62</v>
      </c>
      <c r="F212" s="5" t="s">
        <v>230</v>
      </c>
      <c r="G212" s="9"/>
      <c r="H212" s="9">
        <v>675</v>
      </c>
    </row>
    <row r="213" spans="1:8">
      <c r="A213" t="s">
        <v>1332</v>
      </c>
      <c r="B213" s="19">
        <v>42958</v>
      </c>
      <c r="C213" s="7" t="s">
        <v>16</v>
      </c>
      <c r="D213" s="99" t="s">
        <v>1925</v>
      </c>
      <c r="E213" s="6" t="s">
        <v>62</v>
      </c>
      <c r="F213" s="5" t="s">
        <v>231</v>
      </c>
      <c r="G213" s="9"/>
      <c r="H213" s="9">
        <v>15312.5</v>
      </c>
    </row>
    <row r="214" spans="1:8">
      <c r="A214" t="s">
        <v>1332</v>
      </c>
      <c r="B214" s="19">
        <v>42958</v>
      </c>
      <c r="C214" s="7" t="s">
        <v>16</v>
      </c>
      <c r="D214" s="99" t="s">
        <v>1925</v>
      </c>
      <c r="E214" s="6" t="s">
        <v>62</v>
      </c>
      <c r="F214" s="5" t="s">
        <v>232</v>
      </c>
      <c r="G214" s="9"/>
      <c r="H214" s="9">
        <v>8017.43</v>
      </c>
    </row>
    <row r="215" spans="1:8">
      <c r="A215" t="s">
        <v>1332</v>
      </c>
      <c r="B215" s="19">
        <v>42958</v>
      </c>
      <c r="C215" s="7" t="s">
        <v>16</v>
      </c>
      <c r="D215" s="99" t="s">
        <v>1925</v>
      </c>
      <c r="E215" s="6" t="s">
        <v>62</v>
      </c>
      <c r="F215" s="5" t="s">
        <v>233</v>
      </c>
      <c r="G215" s="9"/>
      <c r="H215" s="9">
        <v>103.49</v>
      </c>
    </row>
    <row r="216" spans="1:8">
      <c r="A216" t="s">
        <v>1332</v>
      </c>
      <c r="B216" s="19">
        <v>42958</v>
      </c>
      <c r="C216" s="7" t="s">
        <v>16</v>
      </c>
      <c r="D216" s="99" t="s">
        <v>1925</v>
      </c>
      <c r="E216" s="6" t="s">
        <v>62</v>
      </c>
      <c r="F216" s="5" t="s">
        <v>234</v>
      </c>
      <c r="G216" s="9"/>
      <c r="H216" s="9">
        <v>79.02</v>
      </c>
    </row>
    <row r="217" spans="1:8">
      <c r="A217" t="s">
        <v>1332</v>
      </c>
      <c r="B217" s="19">
        <v>42958</v>
      </c>
      <c r="C217" s="7" t="s">
        <v>16</v>
      </c>
      <c r="D217" s="99" t="s">
        <v>1925</v>
      </c>
      <c r="E217" s="6" t="s">
        <v>62</v>
      </c>
      <c r="F217" s="5" t="s">
        <v>235</v>
      </c>
      <c r="G217" s="9"/>
      <c r="H217" s="9">
        <v>5775.75</v>
      </c>
    </row>
    <row r="218" spans="1:8">
      <c r="A218" t="s">
        <v>1332</v>
      </c>
      <c r="B218" s="19">
        <v>42958</v>
      </c>
      <c r="C218" s="7" t="s">
        <v>18</v>
      </c>
      <c r="D218" s="99" t="s">
        <v>1925</v>
      </c>
      <c r="E218" s="6" t="s">
        <v>28</v>
      </c>
      <c r="F218" s="5" t="s">
        <v>236</v>
      </c>
      <c r="G218" s="9">
        <v>1631.7</v>
      </c>
      <c r="H218" s="9"/>
    </row>
    <row r="219" spans="1:8">
      <c r="A219" t="s">
        <v>1332</v>
      </c>
      <c r="B219" s="19">
        <v>42958</v>
      </c>
      <c r="C219" s="7" t="s">
        <v>18</v>
      </c>
      <c r="D219" s="99" t="s">
        <v>1925</v>
      </c>
      <c r="E219" s="6" t="s">
        <v>28</v>
      </c>
      <c r="F219" s="5" t="s">
        <v>237</v>
      </c>
      <c r="G219" s="9">
        <v>2723</v>
      </c>
      <c r="H219" s="9"/>
    </row>
    <row r="220" spans="1:8">
      <c r="A220" t="s">
        <v>1332</v>
      </c>
      <c r="B220" s="19">
        <v>42958</v>
      </c>
      <c r="C220" s="7" t="s">
        <v>18</v>
      </c>
      <c r="D220" s="99" t="s">
        <v>1925</v>
      </c>
      <c r="E220" s="6" t="s">
        <v>28</v>
      </c>
      <c r="F220" s="5" t="s">
        <v>238</v>
      </c>
      <c r="G220" s="9">
        <v>2326.27</v>
      </c>
      <c r="H220" s="9"/>
    </row>
    <row r="221" spans="1:8">
      <c r="A221" t="s">
        <v>1332</v>
      </c>
      <c r="B221" s="19">
        <v>42959</v>
      </c>
      <c r="C221" s="7" t="s">
        <v>16</v>
      </c>
      <c r="D221" s="99" t="s">
        <v>1925</v>
      </c>
      <c r="E221" s="6" t="s">
        <v>62</v>
      </c>
      <c r="F221" s="5" t="s">
        <v>239</v>
      </c>
      <c r="G221" s="9"/>
      <c r="H221" s="9">
        <v>546.84</v>
      </c>
    </row>
    <row r="222" spans="1:8">
      <c r="A222" t="s">
        <v>1332</v>
      </c>
      <c r="B222" s="19">
        <v>42959</v>
      </c>
      <c r="C222" s="7" t="s">
        <v>16</v>
      </c>
      <c r="D222" s="99" t="s">
        <v>1925</v>
      </c>
      <c r="E222" s="6" t="s">
        <v>62</v>
      </c>
      <c r="F222" s="5" t="s">
        <v>240</v>
      </c>
      <c r="G222" s="9"/>
      <c r="H222" s="9">
        <v>710.92</v>
      </c>
    </row>
    <row r="223" spans="1:8">
      <c r="A223" t="s">
        <v>1332</v>
      </c>
      <c r="B223" s="19">
        <v>42959</v>
      </c>
      <c r="C223" s="7" t="s">
        <v>16</v>
      </c>
      <c r="D223" s="99" t="s">
        <v>1925</v>
      </c>
      <c r="E223" s="6" t="s">
        <v>62</v>
      </c>
      <c r="F223" s="5" t="s">
        <v>241</v>
      </c>
      <c r="G223" s="9"/>
      <c r="H223" s="9">
        <v>240.95</v>
      </c>
    </row>
    <row r="224" spans="1:8">
      <c r="A224" t="s">
        <v>1332</v>
      </c>
      <c r="B224" s="19">
        <v>42959</v>
      </c>
      <c r="C224" s="7" t="s">
        <v>18</v>
      </c>
      <c r="D224" s="99" t="s">
        <v>1925</v>
      </c>
      <c r="E224" s="6" t="s">
        <v>28</v>
      </c>
      <c r="F224" s="5" t="s">
        <v>242</v>
      </c>
      <c r="G224" s="9">
        <v>194.4</v>
      </c>
      <c r="H224" s="9"/>
    </row>
    <row r="225" spans="1:8">
      <c r="A225" t="s">
        <v>1332</v>
      </c>
      <c r="B225" s="19">
        <v>42959</v>
      </c>
      <c r="C225" s="7" t="s">
        <v>18</v>
      </c>
      <c r="D225" s="99" t="s">
        <v>1925</v>
      </c>
      <c r="E225" s="6" t="s">
        <v>28</v>
      </c>
      <c r="F225" s="5" t="s">
        <v>243</v>
      </c>
      <c r="G225" s="9">
        <v>2189.25</v>
      </c>
      <c r="H225" s="9"/>
    </row>
    <row r="226" spans="1:8">
      <c r="A226" t="s">
        <v>1332</v>
      </c>
      <c r="B226" s="19">
        <v>42959</v>
      </c>
      <c r="C226" s="7" t="s">
        <v>18</v>
      </c>
      <c r="D226" s="99" t="s">
        <v>1925</v>
      </c>
      <c r="E226" s="6" t="s">
        <v>28</v>
      </c>
      <c r="F226" s="5" t="s">
        <v>244</v>
      </c>
      <c r="G226" s="9">
        <v>18770.46</v>
      </c>
      <c r="H226" s="9"/>
    </row>
    <row r="227" spans="1:8">
      <c r="A227" t="s">
        <v>1332</v>
      </c>
      <c r="B227" s="19">
        <v>42961</v>
      </c>
      <c r="C227" s="7" t="s">
        <v>16</v>
      </c>
      <c r="D227" s="99" t="s">
        <v>1925</v>
      </c>
      <c r="E227" s="6" t="s">
        <v>62</v>
      </c>
      <c r="F227" s="5" t="s">
        <v>245</v>
      </c>
      <c r="G227" s="9"/>
      <c r="H227" s="9">
        <v>1787.3</v>
      </c>
    </row>
    <row r="228" spans="1:8">
      <c r="A228" t="s">
        <v>1332</v>
      </c>
      <c r="B228" s="19">
        <v>42961</v>
      </c>
      <c r="C228" s="7" t="s">
        <v>18</v>
      </c>
      <c r="D228" s="99" t="s">
        <v>1925</v>
      </c>
      <c r="E228" s="6" t="s">
        <v>34</v>
      </c>
      <c r="F228" s="5" t="s">
        <v>246</v>
      </c>
      <c r="G228" s="9">
        <v>90</v>
      </c>
      <c r="H228" s="9"/>
    </row>
    <row r="229" spans="1:8">
      <c r="A229" t="s">
        <v>1332</v>
      </c>
      <c r="B229" s="19">
        <v>42961</v>
      </c>
      <c r="C229" s="7" t="s">
        <v>16</v>
      </c>
      <c r="D229" s="99" t="s">
        <v>1925</v>
      </c>
      <c r="E229" s="6" t="s">
        <v>62</v>
      </c>
      <c r="F229" s="5" t="s">
        <v>247</v>
      </c>
      <c r="G229" s="9"/>
      <c r="H229" s="9">
        <v>112.5</v>
      </c>
    </row>
    <row r="230" spans="1:8">
      <c r="A230" t="s">
        <v>1332</v>
      </c>
      <c r="B230" s="19">
        <v>42961</v>
      </c>
      <c r="C230" s="7" t="s">
        <v>18</v>
      </c>
      <c r="D230" s="99" t="s">
        <v>1925</v>
      </c>
      <c r="E230" s="6" t="s">
        <v>28</v>
      </c>
      <c r="F230" s="5" t="s">
        <v>248</v>
      </c>
      <c r="G230" s="9">
        <v>11285.13</v>
      </c>
      <c r="H230" s="9"/>
    </row>
    <row r="231" spans="1:8">
      <c r="A231" t="s">
        <v>1332</v>
      </c>
      <c r="B231" s="19">
        <v>42962</v>
      </c>
      <c r="C231" s="7" t="s">
        <v>18</v>
      </c>
      <c r="D231" s="99" t="s">
        <v>1925</v>
      </c>
      <c r="E231" s="6" t="s">
        <v>28</v>
      </c>
      <c r="F231" s="5" t="s">
        <v>249</v>
      </c>
      <c r="G231" s="9">
        <v>18309.38</v>
      </c>
      <c r="H231" s="9"/>
    </row>
    <row r="232" spans="1:8">
      <c r="A232" t="s">
        <v>1332</v>
      </c>
      <c r="B232" s="19">
        <v>42963</v>
      </c>
      <c r="C232" s="7" t="s">
        <v>16</v>
      </c>
      <c r="D232" s="99" t="s">
        <v>1925</v>
      </c>
      <c r="E232" s="6" t="s">
        <v>62</v>
      </c>
      <c r="F232" s="5" t="s">
        <v>250</v>
      </c>
      <c r="G232" s="9"/>
      <c r="H232" s="9">
        <v>19195.310000000001</v>
      </c>
    </row>
    <row r="233" spans="1:8">
      <c r="A233" t="s">
        <v>1332</v>
      </c>
      <c r="B233" s="19">
        <v>42963</v>
      </c>
      <c r="C233" s="7" t="s">
        <v>16</v>
      </c>
      <c r="D233" s="99" t="s">
        <v>1925</v>
      </c>
      <c r="E233" s="6" t="s">
        <v>62</v>
      </c>
      <c r="F233" s="5" t="s">
        <v>251</v>
      </c>
      <c r="G233" s="9"/>
      <c r="H233" s="9">
        <v>19906.25</v>
      </c>
    </row>
    <row r="234" spans="1:8">
      <c r="A234" t="s">
        <v>1332</v>
      </c>
      <c r="B234" s="19">
        <v>42963</v>
      </c>
      <c r="C234" s="7" t="s">
        <v>16</v>
      </c>
      <c r="D234" s="99" t="s">
        <v>1925</v>
      </c>
      <c r="E234" s="6" t="s">
        <v>62</v>
      </c>
      <c r="F234" s="5" t="s">
        <v>252</v>
      </c>
      <c r="G234" s="9"/>
      <c r="H234" s="9">
        <v>18681.25</v>
      </c>
    </row>
    <row r="235" spans="1:8">
      <c r="A235" t="s">
        <v>1332</v>
      </c>
      <c r="B235" s="19">
        <v>42963</v>
      </c>
      <c r="C235" s="7" t="s">
        <v>16</v>
      </c>
      <c r="D235" s="99" t="s">
        <v>1925</v>
      </c>
      <c r="E235" s="6" t="s">
        <v>62</v>
      </c>
      <c r="F235" s="5" t="s">
        <v>253</v>
      </c>
      <c r="G235" s="9"/>
      <c r="H235" s="9">
        <v>7514.07</v>
      </c>
    </row>
    <row r="236" spans="1:8">
      <c r="A236" t="s">
        <v>1332</v>
      </c>
      <c r="B236" s="19">
        <v>42963</v>
      </c>
      <c r="C236" s="7" t="s">
        <v>18</v>
      </c>
      <c r="D236" s="99" t="s">
        <v>1925</v>
      </c>
      <c r="E236" s="6" t="s">
        <v>254</v>
      </c>
      <c r="F236" s="5" t="s">
        <v>36</v>
      </c>
      <c r="G236" s="10"/>
      <c r="H236" s="9">
        <v>-23406.25</v>
      </c>
    </row>
    <row r="237" spans="1:8">
      <c r="A237" t="s">
        <v>1332</v>
      </c>
      <c r="B237" s="19">
        <v>42963</v>
      </c>
      <c r="C237" s="7" t="s">
        <v>16</v>
      </c>
      <c r="D237" s="99" t="s">
        <v>1925</v>
      </c>
      <c r="E237" s="6" t="s">
        <v>62</v>
      </c>
      <c r="F237" s="5" t="s">
        <v>255</v>
      </c>
      <c r="G237" s="9"/>
      <c r="H237" s="9">
        <v>23406.25</v>
      </c>
    </row>
    <row r="238" spans="1:8">
      <c r="A238" t="s">
        <v>1332</v>
      </c>
      <c r="B238" s="19">
        <v>42963</v>
      </c>
      <c r="C238" s="7" t="s">
        <v>16</v>
      </c>
      <c r="D238" s="99" t="s">
        <v>1925</v>
      </c>
      <c r="E238" s="6" t="s">
        <v>62</v>
      </c>
      <c r="F238" s="5" t="s">
        <v>256</v>
      </c>
      <c r="G238" s="9"/>
      <c r="H238" s="9">
        <v>2150.2199999999998</v>
      </c>
    </row>
    <row r="239" spans="1:8">
      <c r="A239" t="s">
        <v>1332</v>
      </c>
      <c r="B239" s="19">
        <v>42963</v>
      </c>
      <c r="C239" s="7" t="s">
        <v>18</v>
      </c>
      <c r="D239" s="99" t="s">
        <v>1925</v>
      </c>
      <c r="E239" s="6" t="s">
        <v>28</v>
      </c>
      <c r="F239" s="5" t="s">
        <v>257</v>
      </c>
      <c r="G239" s="9">
        <v>539.41999999999996</v>
      </c>
      <c r="H239" s="9"/>
    </row>
    <row r="240" spans="1:8">
      <c r="A240" t="s">
        <v>1332</v>
      </c>
      <c r="B240" s="19">
        <v>42963</v>
      </c>
      <c r="C240" s="7" t="s">
        <v>18</v>
      </c>
      <c r="D240" s="99" t="s">
        <v>1925</v>
      </c>
      <c r="E240" s="6" t="s">
        <v>28</v>
      </c>
      <c r="F240" s="5" t="s">
        <v>258</v>
      </c>
      <c r="G240" s="9">
        <v>539.41999999999996</v>
      </c>
      <c r="H240" s="9"/>
    </row>
    <row r="241" spans="1:8">
      <c r="A241" t="s">
        <v>1332</v>
      </c>
      <c r="B241" s="19">
        <v>42963</v>
      </c>
      <c r="C241" s="7" t="s">
        <v>18</v>
      </c>
      <c r="D241" s="99" t="s">
        <v>1925</v>
      </c>
      <c r="E241" s="6" t="s">
        <v>28</v>
      </c>
      <c r="F241" s="5" t="s">
        <v>259</v>
      </c>
      <c r="G241" s="9">
        <v>82.03</v>
      </c>
      <c r="H241" s="9"/>
    </row>
    <row r="242" spans="1:8">
      <c r="A242" t="s">
        <v>1332</v>
      </c>
      <c r="B242" s="19">
        <v>42964</v>
      </c>
      <c r="C242" s="7" t="s">
        <v>16</v>
      </c>
      <c r="D242" s="99" t="s">
        <v>1925</v>
      </c>
      <c r="E242" s="6" t="s">
        <v>62</v>
      </c>
      <c r="F242" s="5" t="s">
        <v>260</v>
      </c>
      <c r="G242" s="9"/>
      <c r="H242" s="9">
        <v>6015.63</v>
      </c>
    </row>
    <row r="243" spans="1:8">
      <c r="A243" t="s">
        <v>1332</v>
      </c>
      <c r="B243" s="19">
        <v>42964</v>
      </c>
      <c r="C243" s="7" t="s">
        <v>16</v>
      </c>
      <c r="D243" s="99" t="s">
        <v>1925</v>
      </c>
      <c r="E243" s="6" t="s">
        <v>62</v>
      </c>
      <c r="F243" s="5" t="s">
        <v>261</v>
      </c>
      <c r="G243" s="9"/>
      <c r="H243" s="9">
        <v>315</v>
      </c>
    </row>
    <row r="244" spans="1:8">
      <c r="A244" t="s">
        <v>1332</v>
      </c>
      <c r="B244" s="19">
        <v>42964</v>
      </c>
      <c r="C244" s="7" t="s">
        <v>16</v>
      </c>
      <c r="D244" s="99" t="s">
        <v>1925</v>
      </c>
      <c r="E244" s="6" t="s">
        <v>62</v>
      </c>
      <c r="F244" s="5" t="s">
        <v>262</v>
      </c>
      <c r="G244" s="9"/>
      <c r="H244" s="9">
        <v>292.5</v>
      </c>
    </row>
    <row r="245" spans="1:8">
      <c r="A245" t="s">
        <v>1332</v>
      </c>
      <c r="B245" s="19">
        <v>42964</v>
      </c>
      <c r="C245" s="7" t="s">
        <v>16</v>
      </c>
      <c r="D245" s="99" t="s">
        <v>1925</v>
      </c>
      <c r="E245" s="6" t="s">
        <v>62</v>
      </c>
      <c r="F245" s="5" t="s">
        <v>263</v>
      </c>
      <c r="G245" s="9"/>
      <c r="H245" s="9">
        <v>4921.88</v>
      </c>
    </row>
    <row r="246" spans="1:8">
      <c r="A246" t="s">
        <v>1332</v>
      </c>
      <c r="B246" s="19">
        <v>42964</v>
      </c>
      <c r="C246" s="7" t="s">
        <v>16</v>
      </c>
      <c r="D246" s="99" t="s">
        <v>1925</v>
      </c>
      <c r="E246" s="6" t="s">
        <v>62</v>
      </c>
      <c r="F246" s="5" t="s">
        <v>264</v>
      </c>
      <c r="G246" s="9"/>
      <c r="H246" s="9">
        <v>3997.08</v>
      </c>
    </row>
    <row r="247" spans="1:8">
      <c r="A247" t="s">
        <v>1332</v>
      </c>
      <c r="B247" s="19">
        <v>42964</v>
      </c>
      <c r="C247" s="7" t="s">
        <v>16</v>
      </c>
      <c r="D247" s="99" t="s">
        <v>1925</v>
      </c>
      <c r="E247" s="6" t="s">
        <v>62</v>
      </c>
      <c r="F247" s="5" t="s">
        <v>265</v>
      </c>
      <c r="G247" s="9"/>
      <c r="H247" s="9">
        <v>1426.5</v>
      </c>
    </row>
    <row r="248" spans="1:8">
      <c r="A248" t="s">
        <v>1332</v>
      </c>
      <c r="B248" s="19">
        <v>42964</v>
      </c>
      <c r="C248" s="7" t="s">
        <v>18</v>
      </c>
      <c r="D248" s="99" t="s">
        <v>1925</v>
      </c>
      <c r="E248" s="6" t="s">
        <v>28</v>
      </c>
      <c r="F248" s="5" t="s">
        <v>266</v>
      </c>
      <c r="G248" s="9">
        <v>7587.18</v>
      </c>
      <c r="H248" s="9"/>
    </row>
    <row r="249" spans="1:8">
      <c r="A249" t="s">
        <v>1332</v>
      </c>
      <c r="B249" s="19">
        <v>42964</v>
      </c>
      <c r="C249" s="7" t="s">
        <v>18</v>
      </c>
      <c r="D249" s="99" t="s">
        <v>1925</v>
      </c>
      <c r="E249" s="6" t="s">
        <v>28</v>
      </c>
      <c r="F249" s="5" t="s">
        <v>267</v>
      </c>
      <c r="G249" s="9">
        <v>9411.36</v>
      </c>
      <c r="H249" s="9"/>
    </row>
    <row r="250" spans="1:8">
      <c r="A250" t="s">
        <v>1332</v>
      </c>
      <c r="B250" s="19">
        <v>42964</v>
      </c>
      <c r="C250" s="7" t="s">
        <v>18</v>
      </c>
      <c r="D250" s="99" t="s">
        <v>1925</v>
      </c>
      <c r="E250" s="6" t="s">
        <v>34</v>
      </c>
      <c r="F250" s="5" t="s">
        <v>268</v>
      </c>
      <c r="G250" s="9">
        <v>1218.42</v>
      </c>
      <c r="H250" s="9"/>
    </row>
    <row r="251" spans="1:8">
      <c r="A251" t="s">
        <v>1332</v>
      </c>
      <c r="B251" s="19">
        <v>42965</v>
      </c>
      <c r="C251" s="7" t="s">
        <v>16</v>
      </c>
      <c r="D251" s="99" t="s">
        <v>1925</v>
      </c>
      <c r="E251" s="6" t="s">
        <v>62</v>
      </c>
      <c r="F251" s="5" t="s">
        <v>269</v>
      </c>
      <c r="G251" s="9"/>
      <c r="H251" s="9">
        <v>578.13</v>
      </c>
    </row>
    <row r="252" spans="1:8">
      <c r="A252" t="s">
        <v>1332</v>
      </c>
      <c r="B252" s="19">
        <v>42965</v>
      </c>
      <c r="C252" s="7" t="s">
        <v>16</v>
      </c>
      <c r="D252" s="99" t="s">
        <v>1925</v>
      </c>
      <c r="E252" s="6" t="s">
        <v>62</v>
      </c>
      <c r="F252" s="5" t="s">
        <v>270</v>
      </c>
      <c r="G252" s="9"/>
      <c r="H252" s="9">
        <v>1497.5</v>
      </c>
    </row>
    <row r="253" spans="1:8">
      <c r="A253" t="s">
        <v>1332</v>
      </c>
      <c r="B253" s="19">
        <v>42965</v>
      </c>
      <c r="C253" s="7" t="s">
        <v>16</v>
      </c>
      <c r="D253" s="99" t="s">
        <v>1925</v>
      </c>
      <c r="E253" s="6" t="s">
        <v>62</v>
      </c>
      <c r="F253" s="5" t="s">
        <v>271</v>
      </c>
      <c r="G253" s="9"/>
      <c r="H253" s="9">
        <v>8093.75</v>
      </c>
    </row>
    <row r="254" spans="1:8">
      <c r="A254" t="s">
        <v>1332</v>
      </c>
      <c r="B254" s="19">
        <v>42965</v>
      </c>
      <c r="C254" s="7" t="s">
        <v>16</v>
      </c>
      <c r="D254" s="99" t="s">
        <v>1925</v>
      </c>
      <c r="E254" s="6" t="s">
        <v>62</v>
      </c>
      <c r="F254" s="5" t="s">
        <v>272</v>
      </c>
      <c r="G254" s="9"/>
      <c r="H254" s="9">
        <v>356.85</v>
      </c>
    </row>
    <row r="255" spans="1:8">
      <c r="A255" t="s">
        <v>1332</v>
      </c>
      <c r="B255" s="19">
        <v>42965</v>
      </c>
      <c r="C255" s="7" t="s">
        <v>16</v>
      </c>
      <c r="D255" s="99" t="s">
        <v>1925</v>
      </c>
      <c r="E255" s="6" t="s">
        <v>62</v>
      </c>
      <c r="F255" s="5" t="s">
        <v>273</v>
      </c>
      <c r="G255" s="9"/>
      <c r="H255" s="9">
        <v>4970.38</v>
      </c>
    </row>
    <row r="256" spans="1:8">
      <c r="A256" t="s">
        <v>1332</v>
      </c>
      <c r="B256" s="19">
        <v>42965</v>
      </c>
      <c r="C256" s="7" t="s">
        <v>16</v>
      </c>
      <c r="D256" s="99" t="s">
        <v>1925</v>
      </c>
      <c r="E256" s="6" t="s">
        <v>62</v>
      </c>
      <c r="F256" s="5" t="s">
        <v>274</v>
      </c>
      <c r="G256" s="9"/>
      <c r="H256" s="9">
        <v>459</v>
      </c>
    </row>
    <row r="257" spans="1:8">
      <c r="A257" t="s">
        <v>1332</v>
      </c>
      <c r="B257" s="19">
        <v>42965</v>
      </c>
      <c r="C257" s="7" t="s">
        <v>16</v>
      </c>
      <c r="D257" s="99" t="s">
        <v>1925</v>
      </c>
      <c r="E257" s="6" t="s">
        <v>62</v>
      </c>
      <c r="F257" s="5" t="s">
        <v>275</v>
      </c>
      <c r="G257" s="9"/>
      <c r="H257" s="9">
        <v>587.25</v>
      </c>
    </row>
    <row r="258" spans="1:8">
      <c r="A258" t="s">
        <v>1332</v>
      </c>
      <c r="B258" s="19">
        <v>42965</v>
      </c>
      <c r="C258" s="7" t="s">
        <v>16</v>
      </c>
      <c r="D258" s="99" t="s">
        <v>1925</v>
      </c>
      <c r="E258" s="6" t="s">
        <v>62</v>
      </c>
      <c r="F258" s="5" t="s">
        <v>276</v>
      </c>
      <c r="G258" s="9"/>
      <c r="H258" s="9">
        <v>445.5</v>
      </c>
    </row>
    <row r="259" spans="1:8">
      <c r="A259" t="s">
        <v>1332</v>
      </c>
      <c r="B259" s="19">
        <v>42965</v>
      </c>
      <c r="C259" s="7" t="s">
        <v>16</v>
      </c>
      <c r="D259" s="99" t="s">
        <v>1925</v>
      </c>
      <c r="E259" s="6" t="s">
        <v>62</v>
      </c>
      <c r="F259" s="5" t="s">
        <v>277</v>
      </c>
      <c r="G259" s="9"/>
      <c r="H259" s="9">
        <v>360</v>
      </c>
    </row>
    <row r="260" spans="1:8">
      <c r="A260" t="s">
        <v>1332</v>
      </c>
      <c r="B260" s="19">
        <v>42965</v>
      </c>
      <c r="C260" s="7" t="s">
        <v>18</v>
      </c>
      <c r="D260" s="99" t="s">
        <v>1925</v>
      </c>
      <c r="E260" s="6" t="s">
        <v>28</v>
      </c>
      <c r="F260" s="5" t="s">
        <v>278</v>
      </c>
      <c r="G260" s="9">
        <v>1393.68</v>
      </c>
      <c r="H260" s="9"/>
    </row>
    <row r="261" spans="1:8">
      <c r="A261" t="s">
        <v>1332</v>
      </c>
      <c r="B261" s="19">
        <v>42965</v>
      </c>
      <c r="C261" s="7" t="s">
        <v>18</v>
      </c>
      <c r="D261" s="99" t="s">
        <v>1925</v>
      </c>
      <c r="E261" s="6" t="s">
        <v>28</v>
      </c>
      <c r="F261" s="5" t="s">
        <v>279</v>
      </c>
      <c r="G261" s="9">
        <v>7915.7</v>
      </c>
      <c r="H261" s="9"/>
    </row>
    <row r="262" spans="1:8">
      <c r="A262" t="s">
        <v>1332</v>
      </c>
      <c r="B262" s="19">
        <v>42966</v>
      </c>
      <c r="C262" s="7" t="s">
        <v>18</v>
      </c>
      <c r="D262" s="99" t="s">
        <v>1925</v>
      </c>
      <c r="E262" s="6" t="s">
        <v>28</v>
      </c>
      <c r="F262" s="5" t="s">
        <v>280</v>
      </c>
      <c r="G262" s="9">
        <v>117</v>
      </c>
      <c r="H262" s="9"/>
    </row>
    <row r="263" spans="1:8">
      <c r="A263" t="s">
        <v>1332</v>
      </c>
      <c r="B263" s="19">
        <v>42966</v>
      </c>
      <c r="C263" s="7" t="s">
        <v>16</v>
      </c>
      <c r="D263" s="99" t="s">
        <v>1925</v>
      </c>
      <c r="E263" s="6" t="s">
        <v>62</v>
      </c>
      <c r="F263" s="5" t="s">
        <v>281</v>
      </c>
      <c r="G263" s="9"/>
      <c r="H263" s="9">
        <v>152.55000000000001</v>
      </c>
    </row>
    <row r="264" spans="1:8">
      <c r="A264" t="s">
        <v>1332</v>
      </c>
      <c r="B264" s="19">
        <v>42966</v>
      </c>
      <c r="C264" s="7" t="s">
        <v>18</v>
      </c>
      <c r="D264" s="99" t="s">
        <v>1925</v>
      </c>
      <c r="E264" s="6" t="s">
        <v>28</v>
      </c>
      <c r="F264" s="5" t="s">
        <v>282</v>
      </c>
      <c r="G264" s="9">
        <v>1361.08</v>
      </c>
      <c r="H264" s="9"/>
    </row>
    <row r="265" spans="1:8">
      <c r="A265" t="s">
        <v>1332</v>
      </c>
      <c r="B265" s="19">
        <v>42966</v>
      </c>
      <c r="C265" s="7" t="s">
        <v>18</v>
      </c>
      <c r="D265" s="99" t="s">
        <v>1925</v>
      </c>
      <c r="E265" s="6" t="s">
        <v>28</v>
      </c>
      <c r="F265" s="5" t="s">
        <v>283</v>
      </c>
      <c r="G265" s="9">
        <v>561.26</v>
      </c>
      <c r="H265" s="9"/>
    </row>
    <row r="266" spans="1:8">
      <c r="A266" t="s">
        <v>1332</v>
      </c>
      <c r="B266" s="19">
        <v>42966</v>
      </c>
      <c r="C266" s="7" t="s">
        <v>18</v>
      </c>
      <c r="D266" s="99" t="s">
        <v>1925</v>
      </c>
      <c r="E266" s="6" t="s">
        <v>28</v>
      </c>
      <c r="F266" s="5" t="s">
        <v>284</v>
      </c>
      <c r="G266" s="9">
        <v>2011.5</v>
      </c>
      <c r="H266" s="9"/>
    </row>
    <row r="267" spans="1:8">
      <c r="A267" t="s">
        <v>1332</v>
      </c>
      <c r="B267" s="19">
        <v>42967</v>
      </c>
      <c r="C267" s="7" t="s">
        <v>18</v>
      </c>
      <c r="D267" s="99" t="s">
        <v>1925</v>
      </c>
      <c r="E267" s="6" t="s">
        <v>34</v>
      </c>
      <c r="F267" s="5" t="s">
        <v>285</v>
      </c>
      <c r="G267" s="9">
        <v>1446.2</v>
      </c>
      <c r="H267" s="9"/>
    </row>
    <row r="268" spans="1:8">
      <c r="A268" t="s">
        <v>1332</v>
      </c>
      <c r="B268" s="19">
        <v>42968</v>
      </c>
      <c r="C268" s="7" t="s">
        <v>16</v>
      </c>
      <c r="D268" s="99" t="s">
        <v>1925</v>
      </c>
      <c r="E268" s="6" t="s">
        <v>62</v>
      </c>
      <c r="F268" s="5" t="s">
        <v>286</v>
      </c>
      <c r="G268" s="9"/>
      <c r="H268" s="9">
        <v>603</v>
      </c>
    </row>
    <row r="269" spans="1:8">
      <c r="A269" t="s">
        <v>1332</v>
      </c>
      <c r="B269" s="19">
        <v>42968</v>
      </c>
      <c r="C269" s="7" t="s">
        <v>16</v>
      </c>
      <c r="D269" s="99" t="s">
        <v>1925</v>
      </c>
      <c r="E269" s="6" t="s">
        <v>62</v>
      </c>
      <c r="F269" s="5" t="s">
        <v>287</v>
      </c>
      <c r="G269" s="9"/>
      <c r="H269" s="9">
        <v>270</v>
      </c>
    </row>
    <row r="270" spans="1:8">
      <c r="A270" t="s">
        <v>1332</v>
      </c>
      <c r="B270" s="19">
        <v>42968</v>
      </c>
      <c r="C270" s="7" t="s">
        <v>16</v>
      </c>
      <c r="D270" s="99" t="s">
        <v>1925</v>
      </c>
      <c r="E270" s="6" t="s">
        <v>62</v>
      </c>
      <c r="F270" s="5" t="s">
        <v>288</v>
      </c>
      <c r="G270" s="9"/>
      <c r="H270" s="9">
        <v>1026</v>
      </c>
    </row>
    <row r="271" spans="1:8">
      <c r="A271" t="s">
        <v>1332</v>
      </c>
      <c r="B271" s="19">
        <v>42969</v>
      </c>
      <c r="C271" s="7" t="s">
        <v>16</v>
      </c>
      <c r="D271" s="99" t="s">
        <v>1925</v>
      </c>
      <c r="E271" s="6" t="s">
        <v>62</v>
      </c>
      <c r="F271" s="5" t="s">
        <v>289</v>
      </c>
      <c r="G271" s="9"/>
      <c r="H271" s="9">
        <v>3015</v>
      </c>
    </row>
    <row r="272" spans="1:8">
      <c r="A272" t="s">
        <v>1332</v>
      </c>
      <c r="B272" s="19">
        <v>42969</v>
      </c>
      <c r="C272" s="7" t="s">
        <v>16</v>
      </c>
      <c r="D272" s="99" t="s">
        <v>1925</v>
      </c>
      <c r="E272" s="6" t="s">
        <v>62</v>
      </c>
      <c r="F272" s="5" t="s">
        <v>290</v>
      </c>
      <c r="G272" s="9"/>
      <c r="H272" s="9">
        <v>202.5</v>
      </c>
    </row>
    <row r="273" spans="1:8">
      <c r="A273" t="s">
        <v>1332</v>
      </c>
      <c r="B273" s="19">
        <v>42969</v>
      </c>
      <c r="C273" s="7" t="s">
        <v>16</v>
      </c>
      <c r="D273" s="99" t="s">
        <v>1925</v>
      </c>
      <c r="E273" s="6" t="s">
        <v>62</v>
      </c>
      <c r="F273" s="5" t="s">
        <v>291</v>
      </c>
      <c r="G273" s="9"/>
      <c r="H273" s="9">
        <v>2089.8000000000002</v>
      </c>
    </row>
    <row r="274" spans="1:8">
      <c r="A274" t="s">
        <v>1332</v>
      </c>
      <c r="B274" s="19">
        <v>42969</v>
      </c>
      <c r="C274" s="7" t="s">
        <v>18</v>
      </c>
      <c r="D274" s="99" t="s">
        <v>1925</v>
      </c>
      <c r="E274" s="6" t="s">
        <v>28</v>
      </c>
      <c r="F274" s="5" t="s">
        <v>292</v>
      </c>
      <c r="G274" s="9">
        <v>929.6</v>
      </c>
      <c r="H274" s="9"/>
    </row>
    <row r="275" spans="1:8">
      <c r="A275" t="s">
        <v>1332</v>
      </c>
      <c r="B275" s="19">
        <v>42969</v>
      </c>
      <c r="C275" s="7" t="s">
        <v>18</v>
      </c>
      <c r="D275" s="99" t="s">
        <v>1925</v>
      </c>
      <c r="E275" s="6" t="s">
        <v>28</v>
      </c>
      <c r="F275" s="5" t="s">
        <v>293</v>
      </c>
      <c r="G275" s="9">
        <v>8.1</v>
      </c>
      <c r="H275" s="9"/>
    </row>
    <row r="276" spans="1:8">
      <c r="A276" t="s">
        <v>1332</v>
      </c>
      <c r="B276" s="19">
        <v>42969</v>
      </c>
      <c r="C276" s="7" t="s">
        <v>18</v>
      </c>
      <c r="D276" s="99" t="s">
        <v>1925</v>
      </c>
      <c r="E276" s="6" t="s">
        <v>28</v>
      </c>
      <c r="F276" s="5" t="s">
        <v>294</v>
      </c>
      <c r="G276" s="9">
        <v>2559.42</v>
      </c>
      <c r="H276" s="9"/>
    </row>
    <row r="277" spans="1:8">
      <c r="A277" t="s">
        <v>1332</v>
      </c>
      <c r="B277" s="19">
        <v>42969</v>
      </c>
      <c r="C277" s="7" t="s">
        <v>18</v>
      </c>
      <c r="D277" s="99" t="s">
        <v>1925</v>
      </c>
      <c r="E277" s="6" t="s">
        <v>28</v>
      </c>
      <c r="F277" s="5" t="s">
        <v>295</v>
      </c>
      <c r="G277" s="9">
        <v>2149.92</v>
      </c>
      <c r="H277" s="9"/>
    </row>
    <row r="278" spans="1:8">
      <c r="A278" t="s">
        <v>1332</v>
      </c>
      <c r="B278" s="19">
        <v>42969</v>
      </c>
      <c r="C278" s="7" t="s">
        <v>18</v>
      </c>
      <c r="D278" s="99" t="s">
        <v>1925</v>
      </c>
      <c r="E278" s="6" t="s">
        <v>34</v>
      </c>
      <c r="F278" s="5" t="s">
        <v>27</v>
      </c>
      <c r="G278" s="9">
        <v>63.63</v>
      </c>
      <c r="H278" s="9"/>
    </row>
    <row r="279" spans="1:8">
      <c r="A279" t="s">
        <v>1332</v>
      </c>
      <c r="B279" s="19">
        <v>42970</v>
      </c>
      <c r="C279" s="7" t="s">
        <v>16</v>
      </c>
      <c r="D279" s="99" t="s">
        <v>1925</v>
      </c>
      <c r="E279" s="6" t="s">
        <v>62</v>
      </c>
      <c r="F279" s="5" t="s">
        <v>296</v>
      </c>
      <c r="G279" s="9"/>
      <c r="H279" s="9">
        <v>225</v>
      </c>
    </row>
    <row r="280" spans="1:8">
      <c r="A280" t="s">
        <v>1332</v>
      </c>
      <c r="B280" s="19">
        <v>42970</v>
      </c>
      <c r="C280" s="7" t="s">
        <v>18</v>
      </c>
      <c r="D280" s="99" t="s">
        <v>1925</v>
      </c>
      <c r="E280" s="6" t="s">
        <v>28</v>
      </c>
      <c r="F280" s="5" t="s">
        <v>297</v>
      </c>
      <c r="G280" s="9">
        <v>342</v>
      </c>
      <c r="H280" s="9"/>
    </row>
    <row r="281" spans="1:8">
      <c r="A281" t="s">
        <v>1332</v>
      </c>
      <c r="B281" s="19">
        <v>42970</v>
      </c>
      <c r="C281" s="7" t="s">
        <v>18</v>
      </c>
      <c r="D281" s="99" t="s">
        <v>1925</v>
      </c>
      <c r="E281" s="6" t="s">
        <v>28</v>
      </c>
      <c r="F281" s="5" t="s">
        <v>298</v>
      </c>
      <c r="G281" s="9">
        <v>1386</v>
      </c>
      <c r="H281" s="9"/>
    </row>
    <row r="282" spans="1:8">
      <c r="A282" t="s">
        <v>1332</v>
      </c>
      <c r="B282" s="19">
        <v>42970</v>
      </c>
      <c r="C282" s="7" t="s">
        <v>18</v>
      </c>
      <c r="D282" s="99" t="s">
        <v>1925</v>
      </c>
      <c r="E282" s="6" t="s">
        <v>28</v>
      </c>
      <c r="F282" s="5" t="s">
        <v>299</v>
      </c>
      <c r="G282" s="9">
        <v>2315.7399999999998</v>
      </c>
      <c r="H282" s="9"/>
    </row>
    <row r="283" spans="1:8">
      <c r="A283" t="s">
        <v>1332</v>
      </c>
      <c r="B283" s="19">
        <v>42970</v>
      </c>
      <c r="C283" s="7" t="s">
        <v>18</v>
      </c>
      <c r="D283" s="99" t="s">
        <v>1925</v>
      </c>
      <c r="E283" s="6" t="s">
        <v>28</v>
      </c>
      <c r="F283" s="5" t="s">
        <v>300</v>
      </c>
      <c r="G283" s="9">
        <v>932.4</v>
      </c>
      <c r="H283" s="9"/>
    </row>
    <row r="284" spans="1:8">
      <c r="A284" t="s">
        <v>1332</v>
      </c>
      <c r="B284" s="19">
        <v>42971</v>
      </c>
      <c r="C284" s="7" t="s">
        <v>16</v>
      </c>
      <c r="D284" s="99" t="s">
        <v>1925</v>
      </c>
      <c r="E284" s="6" t="s">
        <v>62</v>
      </c>
      <c r="F284" s="5" t="s">
        <v>301</v>
      </c>
      <c r="G284" s="9"/>
      <c r="H284" s="9">
        <v>15625.17</v>
      </c>
    </row>
    <row r="285" spans="1:8">
      <c r="A285" t="s">
        <v>1332</v>
      </c>
      <c r="B285" s="19">
        <v>42971</v>
      </c>
      <c r="C285" s="7" t="s">
        <v>16</v>
      </c>
      <c r="D285" s="99" t="s">
        <v>1925</v>
      </c>
      <c r="E285" s="6" t="s">
        <v>62</v>
      </c>
      <c r="F285" s="5" t="s">
        <v>302</v>
      </c>
      <c r="G285" s="9"/>
      <c r="H285" s="9">
        <v>245</v>
      </c>
    </row>
    <row r="286" spans="1:8">
      <c r="A286" t="s">
        <v>1332</v>
      </c>
      <c r="B286" s="19">
        <v>42971</v>
      </c>
      <c r="C286" s="7" t="s">
        <v>16</v>
      </c>
      <c r="D286" s="99" t="s">
        <v>1925</v>
      </c>
      <c r="E286" s="6" t="s">
        <v>62</v>
      </c>
      <c r="F286" s="5" t="s">
        <v>303</v>
      </c>
      <c r="G286" s="9"/>
      <c r="H286" s="9">
        <v>262.98</v>
      </c>
    </row>
    <row r="287" spans="1:8">
      <c r="A287" t="s">
        <v>1332</v>
      </c>
      <c r="B287" s="19">
        <v>42971</v>
      </c>
      <c r="C287" s="7" t="s">
        <v>18</v>
      </c>
      <c r="D287" s="99" t="s">
        <v>1925</v>
      </c>
      <c r="E287" s="6" t="s">
        <v>28</v>
      </c>
      <c r="F287" s="5" t="s">
        <v>304</v>
      </c>
      <c r="G287" s="9">
        <v>155.26</v>
      </c>
      <c r="H287" s="9"/>
    </row>
    <row r="288" spans="1:8">
      <c r="A288" t="s">
        <v>1332</v>
      </c>
      <c r="B288" s="19">
        <v>42971</v>
      </c>
      <c r="C288" s="7" t="s">
        <v>18</v>
      </c>
      <c r="D288" s="99" t="s">
        <v>1925</v>
      </c>
      <c r="E288" s="6" t="s">
        <v>28</v>
      </c>
      <c r="F288" s="5" t="s">
        <v>305</v>
      </c>
      <c r="G288" s="9">
        <v>245.84</v>
      </c>
      <c r="H288" s="9"/>
    </row>
    <row r="289" spans="1:8">
      <c r="A289" t="s">
        <v>1332</v>
      </c>
      <c r="B289" s="19">
        <v>42971</v>
      </c>
      <c r="C289" s="7" t="s">
        <v>16</v>
      </c>
      <c r="D289" s="99" t="s">
        <v>1925</v>
      </c>
      <c r="E289" s="6" t="s">
        <v>62</v>
      </c>
      <c r="F289" s="5" t="s">
        <v>306</v>
      </c>
      <c r="G289" s="9"/>
      <c r="H289" s="9">
        <v>202.5</v>
      </c>
    </row>
    <row r="290" spans="1:8">
      <c r="A290" t="s">
        <v>1332</v>
      </c>
      <c r="B290" s="19">
        <v>42971</v>
      </c>
      <c r="C290" s="7" t="s">
        <v>18</v>
      </c>
      <c r="D290" s="99" t="s">
        <v>1925</v>
      </c>
      <c r="E290" s="6" t="s">
        <v>34</v>
      </c>
      <c r="F290" s="5" t="s">
        <v>307</v>
      </c>
      <c r="G290" s="9">
        <v>107.91</v>
      </c>
      <c r="H290" s="9"/>
    </row>
    <row r="291" spans="1:8">
      <c r="A291" t="s">
        <v>1332</v>
      </c>
      <c r="B291" s="19">
        <v>42973</v>
      </c>
      <c r="C291" s="7" t="s">
        <v>18</v>
      </c>
      <c r="D291" s="99" t="s">
        <v>1925</v>
      </c>
      <c r="E291" s="6" t="s">
        <v>28</v>
      </c>
      <c r="F291" s="5" t="s">
        <v>308</v>
      </c>
      <c r="G291" s="9">
        <v>840</v>
      </c>
      <c r="H291" s="9"/>
    </row>
    <row r="292" spans="1:8">
      <c r="A292" t="s">
        <v>1332</v>
      </c>
      <c r="B292" s="19">
        <v>42973</v>
      </c>
      <c r="C292" s="7" t="s">
        <v>18</v>
      </c>
      <c r="D292" s="99" t="s">
        <v>1925</v>
      </c>
      <c r="E292" s="6" t="s">
        <v>28</v>
      </c>
      <c r="F292" s="5" t="s">
        <v>309</v>
      </c>
      <c r="G292" s="9">
        <v>439.74</v>
      </c>
      <c r="H292" s="9"/>
    </row>
    <row r="293" spans="1:8">
      <c r="A293" t="s">
        <v>1332</v>
      </c>
      <c r="B293" s="19">
        <v>42974</v>
      </c>
      <c r="C293" s="7" t="s">
        <v>18</v>
      </c>
      <c r="D293" s="99" t="s">
        <v>1925</v>
      </c>
      <c r="E293" s="6" t="s">
        <v>34</v>
      </c>
      <c r="F293" s="5" t="s">
        <v>310</v>
      </c>
      <c r="G293" s="9">
        <v>47</v>
      </c>
      <c r="H293" s="9"/>
    </row>
    <row r="294" spans="1:8">
      <c r="A294" t="s">
        <v>1332</v>
      </c>
      <c r="B294" s="19">
        <v>42974</v>
      </c>
      <c r="C294" s="7" t="s">
        <v>18</v>
      </c>
      <c r="D294" s="99" t="s">
        <v>1925</v>
      </c>
      <c r="E294" s="6" t="s">
        <v>34</v>
      </c>
      <c r="F294" s="5" t="s">
        <v>311</v>
      </c>
      <c r="G294" s="9">
        <v>54.09</v>
      </c>
      <c r="H294" s="9"/>
    </row>
    <row r="295" spans="1:8">
      <c r="A295" t="s">
        <v>1332</v>
      </c>
      <c r="B295" s="19">
        <v>42974</v>
      </c>
      <c r="C295" s="7" t="s">
        <v>18</v>
      </c>
      <c r="D295" s="99" t="s">
        <v>1925</v>
      </c>
      <c r="E295" s="6" t="s">
        <v>34</v>
      </c>
      <c r="F295" s="5" t="s">
        <v>312</v>
      </c>
      <c r="G295" s="9">
        <v>100.26</v>
      </c>
      <c r="H295" s="9"/>
    </row>
    <row r="296" spans="1:8">
      <c r="A296" t="s">
        <v>1332</v>
      </c>
      <c r="B296" s="19">
        <v>42975</v>
      </c>
      <c r="C296" s="7" t="s">
        <v>16</v>
      </c>
      <c r="D296" s="99" t="s">
        <v>1925</v>
      </c>
      <c r="E296" s="6" t="s">
        <v>62</v>
      </c>
      <c r="F296" s="5" t="s">
        <v>313</v>
      </c>
      <c r="G296" s="9"/>
      <c r="H296" s="9">
        <v>6144.7</v>
      </c>
    </row>
    <row r="297" spans="1:8">
      <c r="A297" t="s">
        <v>1332</v>
      </c>
      <c r="B297" s="19">
        <v>42975</v>
      </c>
      <c r="C297" s="7" t="s">
        <v>16</v>
      </c>
      <c r="D297" s="99" t="s">
        <v>1925</v>
      </c>
      <c r="E297" s="6" t="s">
        <v>62</v>
      </c>
      <c r="F297" s="5" t="s">
        <v>314</v>
      </c>
      <c r="G297" s="9"/>
      <c r="H297" s="9">
        <v>56437.51</v>
      </c>
    </row>
    <row r="298" spans="1:8">
      <c r="A298" t="s">
        <v>1332</v>
      </c>
      <c r="B298" s="19">
        <v>42975</v>
      </c>
      <c r="C298" s="7" t="s">
        <v>16</v>
      </c>
      <c r="D298" s="99" t="s">
        <v>1925</v>
      </c>
      <c r="E298" s="6" t="s">
        <v>62</v>
      </c>
      <c r="F298" s="5" t="s">
        <v>315</v>
      </c>
      <c r="G298" s="9"/>
      <c r="H298" s="9">
        <v>130.5</v>
      </c>
    </row>
    <row r="299" spans="1:8">
      <c r="A299" t="s">
        <v>1332</v>
      </c>
      <c r="B299" s="19">
        <v>42975</v>
      </c>
      <c r="C299" s="7" t="s">
        <v>18</v>
      </c>
      <c r="D299" s="99" t="s">
        <v>1925</v>
      </c>
      <c r="E299" s="6" t="s">
        <v>28</v>
      </c>
      <c r="F299" s="5" t="s">
        <v>316</v>
      </c>
      <c r="G299" s="9">
        <v>52326.43</v>
      </c>
      <c r="H299" s="9"/>
    </row>
    <row r="300" spans="1:8">
      <c r="A300" t="s">
        <v>1332</v>
      </c>
      <c r="B300" s="19">
        <v>42975</v>
      </c>
      <c r="C300" s="7" t="s">
        <v>18</v>
      </c>
      <c r="D300" s="99" t="s">
        <v>1925</v>
      </c>
      <c r="E300" s="6" t="s">
        <v>28</v>
      </c>
      <c r="F300" s="5" t="s">
        <v>317</v>
      </c>
      <c r="G300" s="9">
        <v>8868.2000000000007</v>
      </c>
      <c r="H300" s="9"/>
    </row>
    <row r="301" spans="1:8">
      <c r="A301" t="s">
        <v>1332</v>
      </c>
      <c r="B301" s="19">
        <v>42975</v>
      </c>
      <c r="C301" s="7" t="s">
        <v>18</v>
      </c>
      <c r="D301" s="99" t="s">
        <v>1925</v>
      </c>
      <c r="E301" s="6" t="s">
        <v>28</v>
      </c>
      <c r="F301" s="5" t="s">
        <v>318</v>
      </c>
      <c r="G301" s="9">
        <v>2050.1999999999998</v>
      </c>
      <c r="H301" s="9"/>
    </row>
    <row r="302" spans="1:8">
      <c r="A302" t="s">
        <v>1332</v>
      </c>
      <c r="B302" s="19">
        <v>42976</v>
      </c>
      <c r="C302" s="7" t="s">
        <v>16</v>
      </c>
      <c r="D302" s="99" t="s">
        <v>1925</v>
      </c>
      <c r="E302" s="6" t="s">
        <v>62</v>
      </c>
      <c r="F302" s="5" t="s">
        <v>319</v>
      </c>
      <c r="G302" s="9"/>
      <c r="H302" s="9">
        <v>9800</v>
      </c>
    </row>
    <row r="303" spans="1:8">
      <c r="A303" t="s">
        <v>1332</v>
      </c>
      <c r="B303" s="19">
        <v>42976</v>
      </c>
      <c r="C303" s="7" t="s">
        <v>16</v>
      </c>
      <c r="D303" s="99" t="s">
        <v>1925</v>
      </c>
      <c r="E303" s="6" t="s">
        <v>62</v>
      </c>
      <c r="F303" s="5" t="s">
        <v>320</v>
      </c>
      <c r="G303" s="9"/>
      <c r="H303" s="9">
        <v>479.85</v>
      </c>
    </row>
    <row r="304" spans="1:8">
      <c r="A304" t="s">
        <v>1332</v>
      </c>
      <c r="B304" s="19">
        <v>42976</v>
      </c>
      <c r="C304" s="7" t="s">
        <v>16</v>
      </c>
      <c r="D304" s="99" t="s">
        <v>1925</v>
      </c>
      <c r="E304" s="6" t="s">
        <v>62</v>
      </c>
      <c r="F304" s="5" t="s">
        <v>321</v>
      </c>
      <c r="G304" s="9"/>
      <c r="H304" s="9">
        <v>4245</v>
      </c>
    </row>
    <row r="305" spans="1:8">
      <c r="A305" t="s">
        <v>1332</v>
      </c>
      <c r="B305" s="19">
        <v>42976</v>
      </c>
      <c r="C305" s="7" t="s">
        <v>16</v>
      </c>
      <c r="D305" s="99" t="s">
        <v>1925</v>
      </c>
      <c r="E305" s="6" t="s">
        <v>62</v>
      </c>
      <c r="F305" s="5" t="s">
        <v>322</v>
      </c>
      <c r="G305" s="9"/>
      <c r="H305" s="9">
        <v>915.8</v>
      </c>
    </row>
    <row r="306" spans="1:8">
      <c r="A306" t="s">
        <v>1332</v>
      </c>
      <c r="B306" s="19">
        <v>42976</v>
      </c>
      <c r="C306" s="7" t="s">
        <v>18</v>
      </c>
      <c r="D306" s="99" t="s">
        <v>1925</v>
      </c>
      <c r="E306" s="6" t="s">
        <v>28</v>
      </c>
      <c r="F306" s="5" t="s">
        <v>323</v>
      </c>
      <c r="G306" s="9">
        <v>653.75</v>
      </c>
      <c r="H306" s="9"/>
    </row>
    <row r="307" spans="1:8">
      <c r="A307" t="s">
        <v>1332</v>
      </c>
      <c r="B307" s="19">
        <v>42977</v>
      </c>
      <c r="C307" s="7" t="s">
        <v>16</v>
      </c>
      <c r="D307" s="99" t="s">
        <v>1925</v>
      </c>
      <c r="E307" s="6" t="s">
        <v>62</v>
      </c>
      <c r="F307" s="5" t="s">
        <v>324</v>
      </c>
      <c r="G307" s="9"/>
      <c r="H307" s="9">
        <v>236.44</v>
      </c>
    </row>
    <row r="308" spans="1:8">
      <c r="A308" t="s">
        <v>1332</v>
      </c>
      <c r="B308" s="19">
        <v>42977</v>
      </c>
      <c r="C308" s="7" t="s">
        <v>16</v>
      </c>
      <c r="D308" s="99" t="s">
        <v>1925</v>
      </c>
      <c r="E308" s="6" t="s">
        <v>62</v>
      </c>
      <c r="F308" s="5" t="s">
        <v>325</v>
      </c>
      <c r="G308" s="9"/>
      <c r="H308" s="9">
        <v>742.5</v>
      </c>
    </row>
    <row r="309" spans="1:8">
      <c r="A309" t="s">
        <v>1332</v>
      </c>
      <c r="B309" s="19">
        <v>42977</v>
      </c>
      <c r="C309" s="7" t="s">
        <v>18</v>
      </c>
      <c r="D309" s="99" t="s">
        <v>1925</v>
      </c>
      <c r="E309" s="6" t="s">
        <v>28</v>
      </c>
      <c r="F309" s="5" t="s">
        <v>37</v>
      </c>
      <c r="G309" s="9">
        <v>20592.400000000001</v>
      </c>
      <c r="H309" s="9"/>
    </row>
    <row r="310" spans="1:8">
      <c r="A310" t="s">
        <v>1332</v>
      </c>
      <c r="B310" s="19">
        <v>42977</v>
      </c>
      <c r="C310" s="7" t="s">
        <v>18</v>
      </c>
      <c r="D310" s="99" t="s">
        <v>1925</v>
      </c>
      <c r="E310" s="6" t="s">
        <v>28</v>
      </c>
      <c r="F310" s="5" t="s">
        <v>326</v>
      </c>
      <c r="G310" s="9">
        <v>655.9</v>
      </c>
      <c r="H310" s="9"/>
    </row>
    <row r="311" spans="1:8">
      <c r="A311" t="s">
        <v>1332</v>
      </c>
      <c r="B311" s="19">
        <v>42977</v>
      </c>
      <c r="C311" s="7" t="s">
        <v>18</v>
      </c>
      <c r="D311" s="99" t="s">
        <v>1925</v>
      </c>
      <c r="E311" s="6" t="s">
        <v>28</v>
      </c>
      <c r="F311" s="5" t="s">
        <v>327</v>
      </c>
      <c r="G311" s="9">
        <v>1365.56</v>
      </c>
      <c r="H311" s="9"/>
    </row>
    <row r="312" spans="1:8">
      <c r="A312" t="s">
        <v>1332</v>
      </c>
      <c r="B312" s="19">
        <v>42977</v>
      </c>
      <c r="C312" s="7" t="s">
        <v>18</v>
      </c>
      <c r="D312" s="99" t="s">
        <v>1925</v>
      </c>
      <c r="E312" s="6" t="s">
        <v>28</v>
      </c>
      <c r="F312" s="5" t="s">
        <v>328</v>
      </c>
      <c r="G312" s="9">
        <v>3003</v>
      </c>
      <c r="H312" s="9"/>
    </row>
    <row r="313" spans="1:8">
      <c r="A313" t="s">
        <v>1332</v>
      </c>
      <c r="B313" s="19">
        <v>42977</v>
      </c>
      <c r="C313" s="7" t="s">
        <v>18</v>
      </c>
      <c r="D313" s="99" t="s">
        <v>1925</v>
      </c>
      <c r="E313" s="6" t="s">
        <v>28</v>
      </c>
      <c r="F313" s="5" t="s">
        <v>329</v>
      </c>
      <c r="G313" s="9">
        <v>35</v>
      </c>
      <c r="H313" s="9"/>
    </row>
    <row r="314" spans="1:8">
      <c r="A314" t="s">
        <v>1332</v>
      </c>
      <c r="B314" s="19">
        <v>42978</v>
      </c>
      <c r="C314" s="7" t="s">
        <v>16</v>
      </c>
      <c r="D314" s="99" t="s">
        <v>1925</v>
      </c>
      <c r="E314" s="6" t="s">
        <v>62</v>
      </c>
      <c r="F314" s="5" t="s">
        <v>330</v>
      </c>
      <c r="G314" s="9"/>
      <c r="H314" s="9">
        <v>202.5</v>
      </c>
    </row>
    <row r="315" spans="1:8">
      <c r="A315" t="s">
        <v>1332</v>
      </c>
      <c r="B315" s="19">
        <v>42978</v>
      </c>
      <c r="C315" s="7" t="s">
        <v>16</v>
      </c>
      <c r="D315" s="99" t="s">
        <v>1925</v>
      </c>
      <c r="E315" s="6" t="s">
        <v>62</v>
      </c>
      <c r="F315" s="5" t="s">
        <v>331</v>
      </c>
      <c r="G315" s="9"/>
      <c r="H315" s="9">
        <v>202.5</v>
      </c>
    </row>
    <row r="316" spans="1:8">
      <c r="A316" t="s">
        <v>1332</v>
      </c>
      <c r="B316" s="19">
        <v>42978</v>
      </c>
      <c r="C316" s="7" t="s">
        <v>16</v>
      </c>
      <c r="D316" s="99" t="s">
        <v>1925</v>
      </c>
      <c r="E316" s="6" t="s">
        <v>62</v>
      </c>
      <c r="F316" s="5" t="s">
        <v>332</v>
      </c>
      <c r="G316" s="9"/>
      <c r="H316" s="9">
        <v>1172.78</v>
      </c>
    </row>
    <row r="317" spans="1:8">
      <c r="A317" t="s">
        <v>1332</v>
      </c>
      <c r="B317" s="19">
        <v>42978</v>
      </c>
      <c r="C317" s="7" t="s">
        <v>16</v>
      </c>
      <c r="D317" s="99" t="s">
        <v>1925</v>
      </c>
      <c r="E317" s="6" t="s">
        <v>62</v>
      </c>
      <c r="F317" s="5" t="s">
        <v>333</v>
      </c>
      <c r="G317" s="9"/>
      <c r="H317" s="9">
        <v>2562.1999999999998</v>
      </c>
    </row>
    <row r="318" spans="1:8">
      <c r="A318" t="s">
        <v>1332</v>
      </c>
      <c r="B318" s="19">
        <v>42978</v>
      </c>
      <c r="C318" s="7" t="s">
        <v>18</v>
      </c>
      <c r="D318" s="99" t="s">
        <v>1925</v>
      </c>
      <c r="E318" s="6" t="s">
        <v>34</v>
      </c>
      <c r="F318" s="5" t="s">
        <v>334</v>
      </c>
      <c r="G318" s="9">
        <v>47.79</v>
      </c>
      <c r="H318" s="9"/>
    </row>
    <row r="319" spans="1:8">
      <c r="A319" t="s">
        <v>1332</v>
      </c>
      <c r="B319" s="19">
        <v>42978</v>
      </c>
      <c r="C319" s="7" t="s">
        <v>18</v>
      </c>
      <c r="D319" s="99" t="s">
        <v>1925</v>
      </c>
      <c r="E319" s="6" t="s">
        <v>28</v>
      </c>
      <c r="F319" s="5" t="s">
        <v>335</v>
      </c>
      <c r="G319" s="9">
        <v>1794.6</v>
      </c>
      <c r="H319" s="9"/>
    </row>
    <row r="320" spans="1:8">
      <c r="A320" t="s">
        <v>1332</v>
      </c>
      <c r="B320" s="19">
        <v>42978</v>
      </c>
      <c r="C320" s="7" t="s">
        <v>18</v>
      </c>
      <c r="D320" s="99" t="s">
        <v>1925</v>
      </c>
      <c r="E320" s="6" t="s">
        <v>28</v>
      </c>
      <c r="F320" s="5" t="s">
        <v>336</v>
      </c>
      <c r="G320" s="9">
        <v>37.799999999999997</v>
      </c>
      <c r="H320" s="9"/>
    </row>
    <row r="321" spans="1:8">
      <c r="A321" t="s">
        <v>1333</v>
      </c>
      <c r="B321" s="19">
        <v>42979</v>
      </c>
      <c r="C321" s="7" t="s">
        <v>16</v>
      </c>
      <c r="D321" s="99" t="s">
        <v>1925</v>
      </c>
      <c r="E321" s="6" t="s">
        <v>62</v>
      </c>
      <c r="F321" s="5" t="s">
        <v>337</v>
      </c>
      <c r="G321" s="9"/>
      <c r="H321" s="9">
        <v>38.159999999999997</v>
      </c>
    </row>
    <row r="322" spans="1:8">
      <c r="A322" t="s">
        <v>1333</v>
      </c>
      <c r="B322" s="19">
        <v>42979</v>
      </c>
      <c r="C322" s="7" t="s">
        <v>18</v>
      </c>
      <c r="D322" s="99" t="s">
        <v>1925</v>
      </c>
      <c r="E322" s="6" t="s">
        <v>28</v>
      </c>
      <c r="F322" s="5" t="s">
        <v>338</v>
      </c>
      <c r="G322" s="9">
        <v>88.92</v>
      </c>
      <c r="H322" s="9"/>
    </row>
    <row r="323" spans="1:8">
      <c r="A323" t="s">
        <v>1333</v>
      </c>
      <c r="B323" s="19">
        <v>42979</v>
      </c>
      <c r="C323" s="7" t="s">
        <v>18</v>
      </c>
      <c r="D323" s="99" t="s">
        <v>1925</v>
      </c>
      <c r="E323" s="6" t="s">
        <v>28</v>
      </c>
      <c r="F323" s="5" t="s">
        <v>31</v>
      </c>
      <c r="G323" s="9">
        <v>585</v>
      </c>
      <c r="H323" s="9"/>
    </row>
    <row r="324" spans="1:8">
      <c r="A324" t="s">
        <v>1333</v>
      </c>
      <c r="B324" s="19">
        <v>42979</v>
      </c>
      <c r="C324" s="7" t="s">
        <v>18</v>
      </c>
      <c r="D324" s="99" t="s">
        <v>1925</v>
      </c>
      <c r="E324" s="6" t="s">
        <v>28</v>
      </c>
      <c r="F324" s="5" t="s">
        <v>339</v>
      </c>
      <c r="G324" s="9">
        <v>652.4</v>
      </c>
      <c r="H324" s="9"/>
    </row>
    <row r="325" spans="1:8">
      <c r="A325" t="s">
        <v>1333</v>
      </c>
      <c r="B325" s="19">
        <v>42979</v>
      </c>
      <c r="C325" s="7" t="s">
        <v>18</v>
      </c>
      <c r="D325" s="99" t="s">
        <v>1925</v>
      </c>
      <c r="E325" s="6" t="s">
        <v>34</v>
      </c>
      <c r="F325" s="5" t="s">
        <v>340</v>
      </c>
      <c r="G325" s="9">
        <v>5922</v>
      </c>
      <c r="H325" s="9"/>
    </row>
    <row r="326" spans="1:8">
      <c r="A326" t="s">
        <v>1333</v>
      </c>
      <c r="B326" s="19">
        <v>42979</v>
      </c>
      <c r="C326" s="7" t="s">
        <v>18</v>
      </c>
      <c r="D326" s="99" t="s">
        <v>1925</v>
      </c>
      <c r="E326" s="6" t="s">
        <v>28</v>
      </c>
      <c r="F326" s="5" t="s">
        <v>341</v>
      </c>
      <c r="G326" s="9">
        <v>4426.8</v>
      </c>
      <c r="H326" s="9"/>
    </row>
    <row r="327" spans="1:8">
      <c r="A327" t="s">
        <v>1333</v>
      </c>
      <c r="B327" s="19">
        <v>42980</v>
      </c>
      <c r="C327" s="7" t="s">
        <v>16</v>
      </c>
      <c r="D327" s="99" t="s">
        <v>1925</v>
      </c>
      <c r="E327" s="6" t="s">
        <v>62</v>
      </c>
      <c r="F327" s="5" t="s">
        <v>342</v>
      </c>
      <c r="G327" s="9"/>
      <c r="H327" s="9">
        <v>180</v>
      </c>
    </row>
    <row r="328" spans="1:8">
      <c r="A328" t="s">
        <v>1333</v>
      </c>
      <c r="B328" s="19">
        <v>42980</v>
      </c>
      <c r="C328" s="7" t="s">
        <v>16</v>
      </c>
      <c r="D328" s="99" t="s">
        <v>1925</v>
      </c>
      <c r="E328" s="6" t="s">
        <v>62</v>
      </c>
      <c r="F328" s="5" t="s">
        <v>343</v>
      </c>
      <c r="G328" s="9"/>
      <c r="H328" s="9">
        <v>408.51</v>
      </c>
    </row>
    <row r="329" spans="1:8">
      <c r="A329" t="s">
        <v>1333</v>
      </c>
      <c r="B329" s="19">
        <v>42980</v>
      </c>
      <c r="C329" s="7" t="s">
        <v>16</v>
      </c>
      <c r="D329" s="99" t="s">
        <v>1925</v>
      </c>
      <c r="E329" s="6" t="s">
        <v>62</v>
      </c>
      <c r="F329" s="5" t="s">
        <v>344</v>
      </c>
      <c r="G329" s="9"/>
      <c r="H329" s="9">
        <v>4125.3900000000003</v>
      </c>
    </row>
    <row r="330" spans="1:8">
      <c r="A330" t="s">
        <v>1333</v>
      </c>
      <c r="B330" s="19">
        <v>42980</v>
      </c>
      <c r="C330" s="7" t="s">
        <v>16</v>
      </c>
      <c r="D330" s="99" t="s">
        <v>1925</v>
      </c>
      <c r="E330" s="6" t="s">
        <v>62</v>
      </c>
      <c r="F330" s="5" t="s">
        <v>345</v>
      </c>
      <c r="G330" s="9"/>
      <c r="H330" s="9">
        <v>184.5</v>
      </c>
    </row>
    <row r="331" spans="1:8">
      <c r="A331" t="s">
        <v>1333</v>
      </c>
      <c r="B331" s="19">
        <v>42980</v>
      </c>
      <c r="C331" s="7" t="s">
        <v>18</v>
      </c>
      <c r="D331" s="99" t="s">
        <v>1925</v>
      </c>
      <c r="E331" s="6" t="s">
        <v>28</v>
      </c>
      <c r="F331" s="5" t="s">
        <v>346</v>
      </c>
      <c r="G331" s="9">
        <v>2515.0500000000002</v>
      </c>
      <c r="H331" s="9"/>
    </row>
    <row r="332" spans="1:8">
      <c r="A332" t="s">
        <v>1333</v>
      </c>
      <c r="B332" s="19">
        <v>42980</v>
      </c>
      <c r="C332" s="7" t="s">
        <v>18</v>
      </c>
      <c r="D332" s="99" t="s">
        <v>1925</v>
      </c>
      <c r="E332" s="6" t="s">
        <v>28</v>
      </c>
      <c r="F332" s="5" t="s">
        <v>347</v>
      </c>
      <c r="G332" s="9">
        <v>2326.27</v>
      </c>
      <c r="H332" s="9"/>
    </row>
    <row r="333" spans="1:8">
      <c r="A333" t="s">
        <v>1333</v>
      </c>
      <c r="B333" s="19">
        <v>42980</v>
      </c>
      <c r="C333" s="7" t="s">
        <v>18</v>
      </c>
      <c r="D333" s="99" t="s">
        <v>1925</v>
      </c>
      <c r="E333" s="6" t="s">
        <v>34</v>
      </c>
      <c r="F333" s="5" t="s">
        <v>348</v>
      </c>
      <c r="G333" s="9">
        <v>315</v>
      </c>
      <c r="H333" s="9"/>
    </row>
    <row r="334" spans="1:8">
      <c r="A334" t="s">
        <v>1333</v>
      </c>
      <c r="B334" s="19">
        <v>42980</v>
      </c>
      <c r="C334" s="7" t="s">
        <v>18</v>
      </c>
      <c r="D334" s="99" t="s">
        <v>1925</v>
      </c>
      <c r="E334" s="6" t="s">
        <v>28</v>
      </c>
      <c r="F334" s="5" t="s">
        <v>349</v>
      </c>
      <c r="G334" s="9">
        <v>283.5</v>
      </c>
      <c r="H334" s="9"/>
    </row>
    <row r="335" spans="1:8">
      <c r="A335" t="s">
        <v>1333</v>
      </c>
      <c r="B335" s="19">
        <v>42982</v>
      </c>
      <c r="C335" s="7" t="s">
        <v>16</v>
      </c>
      <c r="D335" s="99" t="s">
        <v>1925</v>
      </c>
      <c r="E335" s="6" t="s">
        <v>62</v>
      </c>
      <c r="F335" s="5" t="s">
        <v>350</v>
      </c>
      <c r="G335" s="9"/>
      <c r="H335" s="9">
        <v>972</v>
      </c>
    </row>
    <row r="336" spans="1:8">
      <c r="A336" t="s">
        <v>1333</v>
      </c>
      <c r="B336" s="19">
        <v>42982</v>
      </c>
      <c r="C336" s="7" t="s">
        <v>16</v>
      </c>
      <c r="D336" s="99" t="s">
        <v>1925</v>
      </c>
      <c r="E336" s="6" t="s">
        <v>62</v>
      </c>
      <c r="F336" s="5" t="s">
        <v>351</v>
      </c>
      <c r="G336" s="9"/>
      <c r="H336" s="9">
        <v>2016</v>
      </c>
    </row>
    <row r="337" spans="1:8">
      <c r="A337" t="s">
        <v>1333</v>
      </c>
      <c r="B337" s="19">
        <v>42982</v>
      </c>
      <c r="C337" s="7" t="s">
        <v>16</v>
      </c>
      <c r="D337" s="99" t="s">
        <v>1925</v>
      </c>
      <c r="E337" s="6" t="s">
        <v>62</v>
      </c>
      <c r="F337" s="5" t="s">
        <v>352</v>
      </c>
      <c r="G337" s="9"/>
      <c r="H337" s="9">
        <v>563.4</v>
      </c>
    </row>
    <row r="338" spans="1:8">
      <c r="A338" t="s">
        <v>1333</v>
      </c>
      <c r="B338" s="19">
        <v>42982</v>
      </c>
      <c r="C338" s="7" t="s">
        <v>16</v>
      </c>
      <c r="D338" s="99" t="s">
        <v>1925</v>
      </c>
      <c r="E338" s="6" t="s">
        <v>62</v>
      </c>
      <c r="F338" s="5" t="s">
        <v>353</v>
      </c>
      <c r="G338" s="9"/>
      <c r="H338" s="9">
        <v>848.7</v>
      </c>
    </row>
    <row r="339" spans="1:8">
      <c r="A339" t="s">
        <v>1333</v>
      </c>
      <c r="B339" s="19">
        <v>42982</v>
      </c>
      <c r="C339" s="7" t="s">
        <v>16</v>
      </c>
      <c r="D339" s="99" t="s">
        <v>1925</v>
      </c>
      <c r="E339" s="6" t="s">
        <v>62</v>
      </c>
      <c r="F339" s="5" t="s">
        <v>354</v>
      </c>
      <c r="G339" s="9"/>
      <c r="H339" s="9">
        <v>1363.5</v>
      </c>
    </row>
    <row r="340" spans="1:8">
      <c r="A340" t="s">
        <v>1333</v>
      </c>
      <c r="B340" s="19">
        <v>42982</v>
      </c>
      <c r="C340" s="7" t="s">
        <v>16</v>
      </c>
      <c r="D340" s="99" t="s">
        <v>1925</v>
      </c>
      <c r="E340" s="6" t="s">
        <v>62</v>
      </c>
      <c r="F340" s="5" t="s">
        <v>355</v>
      </c>
      <c r="G340" s="9"/>
      <c r="H340" s="9">
        <v>72</v>
      </c>
    </row>
    <row r="341" spans="1:8">
      <c r="A341" t="s">
        <v>1333</v>
      </c>
      <c r="B341" s="19">
        <v>42982</v>
      </c>
      <c r="C341" s="7" t="s">
        <v>16</v>
      </c>
      <c r="D341" s="99" t="s">
        <v>1925</v>
      </c>
      <c r="E341" s="6" t="s">
        <v>62</v>
      </c>
      <c r="F341" s="5" t="s">
        <v>356</v>
      </c>
      <c r="G341" s="9"/>
      <c r="H341" s="9">
        <v>1493.1</v>
      </c>
    </row>
    <row r="342" spans="1:8">
      <c r="A342" t="s">
        <v>1333</v>
      </c>
      <c r="B342" s="19">
        <v>42982</v>
      </c>
      <c r="C342" s="7" t="s">
        <v>16</v>
      </c>
      <c r="D342" s="99" t="s">
        <v>1925</v>
      </c>
      <c r="E342" s="6" t="s">
        <v>62</v>
      </c>
      <c r="F342" s="5" t="s">
        <v>357</v>
      </c>
      <c r="G342" s="9"/>
      <c r="H342" s="9">
        <v>1134</v>
      </c>
    </row>
    <row r="343" spans="1:8">
      <c r="A343" t="s">
        <v>1333</v>
      </c>
      <c r="B343" s="19">
        <v>42982</v>
      </c>
      <c r="C343" s="7" t="s">
        <v>16</v>
      </c>
      <c r="D343" s="99" t="s">
        <v>1925</v>
      </c>
      <c r="E343" s="6" t="s">
        <v>62</v>
      </c>
      <c r="F343" s="5" t="s">
        <v>358</v>
      </c>
      <c r="G343" s="9"/>
      <c r="H343" s="9">
        <v>6048</v>
      </c>
    </row>
    <row r="344" spans="1:8">
      <c r="A344" t="s">
        <v>1333</v>
      </c>
      <c r="B344" s="19">
        <v>42982</v>
      </c>
      <c r="C344" s="7" t="s">
        <v>18</v>
      </c>
      <c r="D344" s="99" t="s">
        <v>1925</v>
      </c>
      <c r="E344" s="6" t="s">
        <v>28</v>
      </c>
      <c r="F344" s="5" t="s">
        <v>359</v>
      </c>
      <c r="G344" s="9">
        <v>94.08</v>
      </c>
      <c r="H344" s="9"/>
    </row>
    <row r="345" spans="1:8">
      <c r="A345" t="s">
        <v>1333</v>
      </c>
      <c r="B345" s="19">
        <v>42983</v>
      </c>
      <c r="C345" s="7" t="s">
        <v>16</v>
      </c>
      <c r="D345" s="99" t="s">
        <v>1925</v>
      </c>
      <c r="E345" s="6" t="s">
        <v>62</v>
      </c>
      <c r="F345" s="5" t="s">
        <v>360</v>
      </c>
      <c r="G345" s="9"/>
      <c r="H345" s="9">
        <v>7474.59</v>
      </c>
    </row>
    <row r="346" spans="1:8">
      <c r="A346" t="s">
        <v>1333</v>
      </c>
      <c r="B346" s="19">
        <v>42983</v>
      </c>
      <c r="C346" s="7" t="s">
        <v>16</v>
      </c>
      <c r="D346" s="99" t="s">
        <v>1925</v>
      </c>
      <c r="E346" s="6" t="s">
        <v>62</v>
      </c>
      <c r="F346" s="5" t="s">
        <v>361</v>
      </c>
      <c r="G346" s="9"/>
      <c r="H346" s="9">
        <v>3406.2</v>
      </c>
    </row>
    <row r="347" spans="1:8">
      <c r="A347" t="s">
        <v>1333</v>
      </c>
      <c r="B347" s="19">
        <v>42983</v>
      </c>
      <c r="C347" s="7" t="s">
        <v>16</v>
      </c>
      <c r="D347" s="99" t="s">
        <v>1925</v>
      </c>
      <c r="E347" s="6" t="s">
        <v>62</v>
      </c>
      <c r="F347" s="5" t="s">
        <v>362</v>
      </c>
      <c r="G347" s="9"/>
      <c r="H347" s="9">
        <v>1247.4000000000001</v>
      </c>
    </row>
    <row r="348" spans="1:8">
      <c r="A348" t="s">
        <v>1333</v>
      </c>
      <c r="B348" s="19">
        <v>42983</v>
      </c>
      <c r="C348" s="7" t="s">
        <v>16</v>
      </c>
      <c r="D348" s="99" t="s">
        <v>1925</v>
      </c>
      <c r="E348" s="6" t="s">
        <v>62</v>
      </c>
      <c r="F348" s="5" t="s">
        <v>363</v>
      </c>
      <c r="G348" s="9"/>
      <c r="H348" s="9">
        <v>2070</v>
      </c>
    </row>
    <row r="349" spans="1:8">
      <c r="A349" t="s">
        <v>1333</v>
      </c>
      <c r="B349" s="19">
        <v>42983</v>
      </c>
      <c r="C349" s="7" t="s">
        <v>16</v>
      </c>
      <c r="D349" s="99" t="s">
        <v>1925</v>
      </c>
      <c r="E349" s="6" t="s">
        <v>62</v>
      </c>
      <c r="F349" s="5" t="s">
        <v>364</v>
      </c>
      <c r="G349" s="9"/>
      <c r="H349" s="9">
        <v>2494.8000000000002</v>
      </c>
    </row>
    <row r="350" spans="1:8">
      <c r="A350" t="s">
        <v>1333</v>
      </c>
      <c r="B350" s="19">
        <v>42983</v>
      </c>
      <c r="C350" s="7" t="s">
        <v>16</v>
      </c>
      <c r="D350" s="99" t="s">
        <v>1925</v>
      </c>
      <c r="E350" s="6" t="s">
        <v>62</v>
      </c>
      <c r="F350" s="5" t="s">
        <v>365</v>
      </c>
      <c r="G350" s="9"/>
      <c r="H350" s="9">
        <v>1871.1</v>
      </c>
    </row>
    <row r="351" spans="1:8">
      <c r="A351" t="s">
        <v>1333</v>
      </c>
      <c r="B351" s="19">
        <v>42983</v>
      </c>
      <c r="C351" s="7" t="s">
        <v>16</v>
      </c>
      <c r="D351" s="99" t="s">
        <v>1925</v>
      </c>
      <c r="E351" s="6" t="s">
        <v>62</v>
      </c>
      <c r="F351" s="5" t="s">
        <v>366</v>
      </c>
      <c r="G351" s="9"/>
      <c r="H351" s="9">
        <v>2494.8000000000002</v>
      </c>
    </row>
    <row r="352" spans="1:8">
      <c r="A352" t="s">
        <v>1333</v>
      </c>
      <c r="B352" s="19">
        <v>42983</v>
      </c>
      <c r="C352" s="7" t="s">
        <v>16</v>
      </c>
      <c r="D352" s="99" t="s">
        <v>1925</v>
      </c>
      <c r="E352" s="6" t="s">
        <v>62</v>
      </c>
      <c r="F352" s="5" t="s">
        <v>367</v>
      </c>
      <c r="G352" s="9"/>
      <c r="H352" s="9">
        <v>2807.1</v>
      </c>
    </row>
    <row r="353" spans="1:8">
      <c r="A353" t="s">
        <v>1333</v>
      </c>
      <c r="B353" s="19">
        <v>42983</v>
      </c>
      <c r="C353" s="7" t="s">
        <v>16</v>
      </c>
      <c r="D353" s="99" t="s">
        <v>1925</v>
      </c>
      <c r="E353" s="6" t="s">
        <v>62</v>
      </c>
      <c r="F353" s="5" t="s">
        <v>368</v>
      </c>
      <c r="G353" s="9"/>
      <c r="H353" s="9">
        <v>2183.4</v>
      </c>
    </row>
    <row r="354" spans="1:8">
      <c r="A354" t="s">
        <v>1333</v>
      </c>
      <c r="B354" s="19">
        <v>42983</v>
      </c>
      <c r="C354" s="7" t="s">
        <v>16</v>
      </c>
      <c r="D354" s="99" t="s">
        <v>1925</v>
      </c>
      <c r="E354" s="6" t="s">
        <v>62</v>
      </c>
      <c r="F354" s="5" t="s">
        <v>369</v>
      </c>
      <c r="G354" s="9"/>
      <c r="H354" s="9">
        <v>9452.7000000000007</v>
      </c>
    </row>
    <row r="355" spans="1:8">
      <c r="A355" t="s">
        <v>1333</v>
      </c>
      <c r="B355" s="19">
        <v>42983</v>
      </c>
      <c r="C355" s="7" t="s">
        <v>16</v>
      </c>
      <c r="D355" s="99" t="s">
        <v>1925</v>
      </c>
      <c r="E355" s="6" t="s">
        <v>62</v>
      </c>
      <c r="F355" s="5" t="s">
        <v>370</v>
      </c>
      <c r="G355" s="9"/>
      <c r="H355" s="9">
        <v>112.5</v>
      </c>
    </row>
    <row r="356" spans="1:8">
      <c r="A356" t="s">
        <v>1333</v>
      </c>
      <c r="B356" s="19">
        <v>42983</v>
      </c>
      <c r="C356" s="7" t="s">
        <v>16</v>
      </c>
      <c r="D356" s="99" t="s">
        <v>1925</v>
      </c>
      <c r="E356" s="6" t="s">
        <v>62</v>
      </c>
      <c r="F356" s="5" t="s">
        <v>371</v>
      </c>
      <c r="G356" s="9"/>
      <c r="H356" s="9">
        <v>997.38</v>
      </c>
    </row>
    <row r="357" spans="1:8">
      <c r="A357" t="s">
        <v>1333</v>
      </c>
      <c r="B357" s="19">
        <v>42983</v>
      </c>
      <c r="C357" s="7" t="s">
        <v>16</v>
      </c>
      <c r="D357" s="99" t="s">
        <v>1925</v>
      </c>
      <c r="E357" s="6" t="s">
        <v>62</v>
      </c>
      <c r="F357" s="5" t="s">
        <v>372</v>
      </c>
      <c r="G357" s="9"/>
      <c r="H357" s="9">
        <v>2838.78</v>
      </c>
    </row>
    <row r="358" spans="1:8">
      <c r="A358" t="s">
        <v>1333</v>
      </c>
      <c r="B358" s="19">
        <v>42983</v>
      </c>
      <c r="C358" s="7" t="s">
        <v>16</v>
      </c>
      <c r="D358" s="99" t="s">
        <v>1925</v>
      </c>
      <c r="E358" s="6" t="s">
        <v>62</v>
      </c>
      <c r="F358" s="5" t="s">
        <v>373</v>
      </c>
      <c r="G358" s="9"/>
      <c r="H358" s="9">
        <v>88.29</v>
      </c>
    </row>
    <row r="359" spans="1:8">
      <c r="A359" t="s">
        <v>1333</v>
      </c>
      <c r="B359" s="19">
        <v>42983</v>
      </c>
      <c r="C359" s="7" t="s">
        <v>16</v>
      </c>
      <c r="D359" s="99" t="s">
        <v>1925</v>
      </c>
      <c r="E359" s="6" t="s">
        <v>62</v>
      </c>
      <c r="F359" s="5" t="s">
        <v>374</v>
      </c>
      <c r="G359" s="9"/>
      <c r="H359" s="9">
        <v>404.19</v>
      </c>
    </row>
    <row r="360" spans="1:8">
      <c r="A360" t="s">
        <v>1333</v>
      </c>
      <c r="B360" s="19">
        <v>42983</v>
      </c>
      <c r="C360" s="7" t="s">
        <v>16</v>
      </c>
      <c r="D360" s="99" t="s">
        <v>1925</v>
      </c>
      <c r="E360" s="6" t="s">
        <v>62</v>
      </c>
      <c r="F360" s="5" t="s">
        <v>375</v>
      </c>
      <c r="G360" s="9"/>
      <c r="H360" s="9">
        <v>3399.84</v>
      </c>
    </row>
    <row r="361" spans="1:8">
      <c r="A361" t="s">
        <v>1333</v>
      </c>
      <c r="B361" s="19">
        <v>42983</v>
      </c>
      <c r="C361" s="7" t="s">
        <v>18</v>
      </c>
      <c r="D361" s="99" t="s">
        <v>1925</v>
      </c>
      <c r="E361" s="6" t="s">
        <v>28</v>
      </c>
      <c r="F361" s="5" t="s">
        <v>21</v>
      </c>
      <c r="G361" s="9">
        <v>1203.8599999999999</v>
      </c>
      <c r="H361" s="9"/>
    </row>
    <row r="362" spans="1:8">
      <c r="A362" t="s">
        <v>1333</v>
      </c>
      <c r="B362" s="19">
        <v>42983</v>
      </c>
      <c r="C362" s="7" t="s">
        <v>18</v>
      </c>
      <c r="D362" s="99" t="s">
        <v>1925</v>
      </c>
      <c r="E362" s="6" t="s">
        <v>34</v>
      </c>
      <c r="F362" s="5" t="s">
        <v>376</v>
      </c>
      <c r="G362" s="9">
        <v>90</v>
      </c>
      <c r="H362" s="9"/>
    </row>
    <row r="363" spans="1:8">
      <c r="A363" t="s">
        <v>1333</v>
      </c>
      <c r="B363" s="19">
        <v>42983</v>
      </c>
      <c r="C363" s="7" t="s">
        <v>18</v>
      </c>
      <c r="D363" s="99" t="s">
        <v>1925</v>
      </c>
      <c r="E363" s="6" t="s">
        <v>28</v>
      </c>
      <c r="F363" s="5" t="s">
        <v>377</v>
      </c>
      <c r="G363" s="9">
        <v>747</v>
      </c>
      <c r="H363" s="9"/>
    </row>
    <row r="364" spans="1:8">
      <c r="A364" t="s">
        <v>1333</v>
      </c>
      <c r="B364" s="19">
        <v>42984</v>
      </c>
      <c r="C364" s="7" t="s">
        <v>16</v>
      </c>
      <c r="D364" s="99" t="s">
        <v>1925</v>
      </c>
      <c r="E364" s="6" t="s">
        <v>62</v>
      </c>
      <c r="F364" s="5" t="s">
        <v>378</v>
      </c>
      <c r="G364" s="9"/>
      <c r="H364" s="9">
        <v>1463.79</v>
      </c>
    </row>
    <row r="365" spans="1:8">
      <c r="A365" t="s">
        <v>1333</v>
      </c>
      <c r="B365" s="19">
        <v>42984</v>
      </c>
      <c r="C365" s="7" t="s">
        <v>16</v>
      </c>
      <c r="D365" s="99" t="s">
        <v>1925</v>
      </c>
      <c r="E365" s="6" t="s">
        <v>62</v>
      </c>
      <c r="F365" s="5" t="s">
        <v>379</v>
      </c>
      <c r="G365" s="9"/>
      <c r="H365" s="9">
        <v>519</v>
      </c>
    </row>
    <row r="366" spans="1:8">
      <c r="A366" t="s">
        <v>1333</v>
      </c>
      <c r="B366" s="19">
        <v>42984</v>
      </c>
      <c r="C366" s="7" t="s">
        <v>18</v>
      </c>
      <c r="D366" s="99" t="s">
        <v>1925</v>
      </c>
      <c r="E366" s="6" t="s">
        <v>28</v>
      </c>
      <c r="F366" s="5" t="s">
        <v>380</v>
      </c>
      <c r="G366" s="9">
        <v>3029.42</v>
      </c>
      <c r="H366" s="9"/>
    </row>
    <row r="367" spans="1:8">
      <c r="A367" t="s">
        <v>1333</v>
      </c>
      <c r="B367" s="19">
        <v>42984</v>
      </c>
      <c r="C367" s="7" t="s">
        <v>18</v>
      </c>
      <c r="D367" s="99" t="s">
        <v>1925</v>
      </c>
      <c r="E367" s="6" t="s">
        <v>28</v>
      </c>
      <c r="F367" s="5" t="s">
        <v>381</v>
      </c>
      <c r="G367" s="9">
        <v>13081.68</v>
      </c>
      <c r="H367" s="9"/>
    </row>
    <row r="368" spans="1:8">
      <c r="A368" t="s">
        <v>1333</v>
      </c>
      <c r="B368" s="19">
        <v>42984</v>
      </c>
      <c r="C368" s="7" t="s">
        <v>18</v>
      </c>
      <c r="D368" s="99" t="s">
        <v>1925</v>
      </c>
      <c r="E368" s="6" t="s">
        <v>28</v>
      </c>
      <c r="F368" s="5" t="s">
        <v>382</v>
      </c>
      <c r="G368" s="9">
        <v>8868.23</v>
      </c>
      <c r="H368" s="9"/>
    </row>
    <row r="369" spans="1:8">
      <c r="A369" t="s">
        <v>1333</v>
      </c>
      <c r="B369" s="19">
        <v>42984</v>
      </c>
      <c r="C369" s="7" t="s">
        <v>18</v>
      </c>
      <c r="D369" s="99" t="s">
        <v>1925</v>
      </c>
      <c r="E369" s="6" t="s">
        <v>28</v>
      </c>
      <c r="F369" s="5" t="s">
        <v>383</v>
      </c>
      <c r="G369" s="9">
        <v>24163.77</v>
      </c>
      <c r="H369" s="9"/>
    </row>
    <row r="370" spans="1:8">
      <c r="A370" t="s">
        <v>1333</v>
      </c>
      <c r="B370" s="19">
        <v>42984</v>
      </c>
      <c r="C370" s="7" t="s">
        <v>18</v>
      </c>
      <c r="D370" s="99" t="s">
        <v>1925</v>
      </c>
      <c r="E370" s="6" t="s">
        <v>28</v>
      </c>
      <c r="F370" s="5" t="s">
        <v>384</v>
      </c>
      <c r="G370" s="9">
        <v>982.1</v>
      </c>
      <c r="H370" s="9"/>
    </row>
    <row r="371" spans="1:8">
      <c r="A371" t="s">
        <v>1333</v>
      </c>
      <c r="B371" s="19">
        <v>42984</v>
      </c>
      <c r="C371" s="7" t="s">
        <v>18</v>
      </c>
      <c r="D371" s="99" t="s">
        <v>1925</v>
      </c>
      <c r="E371" s="6" t="s">
        <v>34</v>
      </c>
      <c r="F371" s="5" t="s">
        <v>385</v>
      </c>
      <c r="G371" s="9">
        <v>31.5</v>
      </c>
      <c r="H371" s="9"/>
    </row>
    <row r="372" spans="1:8">
      <c r="A372" t="s">
        <v>1333</v>
      </c>
      <c r="B372" s="19">
        <v>42984</v>
      </c>
      <c r="C372" s="7" t="s">
        <v>18</v>
      </c>
      <c r="D372" s="99" t="s">
        <v>1925</v>
      </c>
      <c r="E372" s="6" t="s">
        <v>34</v>
      </c>
      <c r="F372" s="5" t="s">
        <v>386</v>
      </c>
      <c r="G372" s="9">
        <v>31.5</v>
      </c>
      <c r="H372" s="9"/>
    </row>
    <row r="373" spans="1:8">
      <c r="A373" t="s">
        <v>1333</v>
      </c>
      <c r="B373" s="19">
        <v>42984</v>
      </c>
      <c r="C373" s="7" t="s">
        <v>18</v>
      </c>
      <c r="D373" s="99" t="s">
        <v>1925</v>
      </c>
      <c r="E373" s="6" t="s">
        <v>28</v>
      </c>
      <c r="F373" s="5" t="s">
        <v>387</v>
      </c>
      <c r="G373" s="9">
        <v>1730.61</v>
      </c>
      <c r="H373" s="9"/>
    </row>
    <row r="374" spans="1:8">
      <c r="A374" t="s">
        <v>1333</v>
      </c>
      <c r="B374" s="19">
        <v>42985</v>
      </c>
      <c r="C374" s="7" t="s">
        <v>16</v>
      </c>
      <c r="D374" s="99" t="s">
        <v>1925</v>
      </c>
      <c r="E374" s="6" t="s">
        <v>62</v>
      </c>
      <c r="F374" s="5" t="s">
        <v>388</v>
      </c>
      <c r="G374" s="9"/>
      <c r="H374" s="9">
        <v>10677.96</v>
      </c>
    </row>
    <row r="375" spans="1:8">
      <c r="A375" t="s">
        <v>1333</v>
      </c>
      <c r="B375" s="19">
        <v>42985</v>
      </c>
      <c r="C375" s="7" t="s">
        <v>16</v>
      </c>
      <c r="D375" s="99" t="s">
        <v>1925</v>
      </c>
      <c r="E375" s="6" t="s">
        <v>62</v>
      </c>
      <c r="F375" s="5" t="s">
        <v>389</v>
      </c>
      <c r="G375" s="9"/>
      <c r="H375" s="9">
        <v>20.72</v>
      </c>
    </row>
    <row r="376" spans="1:8">
      <c r="A376" t="s">
        <v>1333</v>
      </c>
      <c r="B376" s="19">
        <v>42985</v>
      </c>
      <c r="C376" s="7" t="s">
        <v>18</v>
      </c>
      <c r="D376" s="99" t="s">
        <v>1925</v>
      </c>
      <c r="E376" s="6" t="s">
        <v>34</v>
      </c>
      <c r="F376" s="5" t="s">
        <v>390</v>
      </c>
      <c r="G376" s="9">
        <v>241.18</v>
      </c>
      <c r="H376" s="9"/>
    </row>
    <row r="377" spans="1:8">
      <c r="A377" t="s">
        <v>1333</v>
      </c>
      <c r="B377" s="19">
        <v>42986</v>
      </c>
      <c r="C377" s="7" t="s">
        <v>16</v>
      </c>
      <c r="D377" s="99" t="s">
        <v>1925</v>
      </c>
      <c r="E377" s="6" t="s">
        <v>62</v>
      </c>
      <c r="F377" s="5" t="s">
        <v>391</v>
      </c>
      <c r="G377" s="9"/>
      <c r="H377" s="9">
        <v>21754.69</v>
      </c>
    </row>
    <row r="378" spans="1:8">
      <c r="A378" t="s">
        <v>1333</v>
      </c>
      <c r="B378" s="19">
        <v>42986</v>
      </c>
      <c r="C378" s="7" t="s">
        <v>16</v>
      </c>
      <c r="D378" s="99" t="s">
        <v>1925</v>
      </c>
      <c r="E378" s="6" t="s">
        <v>62</v>
      </c>
      <c r="F378" s="5" t="s">
        <v>392</v>
      </c>
      <c r="G378" s="9"/>
      <c r="H378" s="9">
        <v>5031.25</v>
      </c>
    </row>
    <row r="379" spans="1:8">
      <c r="A379" t="s">
        <v>1333</v>
      </c>
      <c r="B379" s="19">
        <v>42986</v>
      </c>
      <c r="C379" s="7" t="s">
        <v>16</v>
      </c>
      <c r="D379" s="99" t="s">
        <v>1925</v>
      </c>
      <c r="E379" s="6" t="s">
        <v>62</v>
      </c>
      <c r="F379" s="5" t="s">
        <v>393</v>
      </c>
      <c r="G379" s="9"/>
      <c r="H379" s="9">
        <v>28656.26</v>
      </c>
    </row>
    <row r="380" spans="1:8">
      <c r="A380" t="s">
        <v>1333</v>
      </c>
      <c r="B380" s="19">
        <v>42986</v>
      </c>
      <c r="C380" s="7" t="s">
        <v>16</v>
      </c>
      <c r="D380" s="99" t="s">
        <v>1925</v>
      </c>
      <c r="E380" s="6" t="s">
        <v>62</v>
      </c>
      <c r="F380" s="5" t="s">
        <v>394</v>
      </c>
      <c r="G380" s="9"/>
      <c r="H380" s="9">
        <v>10412.5</v>
      </c>
    </row>
    <row r="381" spans="1:8">
      <c r="A381" t="s">
        <v>1333</v>
      </c>
      <c r="B381" s="19">
        <v>42986</v>
      </c>
      <c r="C381" s="7" t="s">
        <v>18</v>
      </c>
      <c r="D381" s="99" t="s">
        <v>1925</v>
      </c>
      <c r="E381" s="6" t="s">
        <v>28</v>
      </c>
      <c r="F381" s="5" t="s">
        <v>395</v>
      </c>
      <c r="G381" s="9">
        <v>9800</v>
      </c>
      <c r="H381" s="9"/>
    </row>
    <row r="382" spans="1:8">
      <c r="A382" t="s">
        <v>1333</v>
      </c>
      <c r="B382" s="19">
        <v>42986</v>
      </c>
      <c r="C382" s="7" t="s">
        <v>18</v>
      </c>
      <c r="D382" s="99" t="s">
        <v>1925</v>
      </c>
      <c r="E382" s="6" t="s">
        <v>28</v>
      </c>
      <c r="F382" s="5" t="s">
        <v>396</v>
      </c>
      <c r="G382" s="9">
        <v>3358.71</v>
      </c>
      <c r="H382" s="9"/>
    </row>
    <row r="383" spans="1:8">
      <c r="A383" t="s">
        <v>1333</v>
      </c>
      <c r="B383" s="19">
        <v>42987</v>
      </c>
      <c r="C383" s="7" t="s">
        <v>16</v>
      </c>
      <c r="D383" s="99" t="s">
        <v>1925</v>
      </c>
      <c r="E383" s="6" t="s">
        <v>62</v>
      </c>
      <c r="F383" s="5" t="s">
        <v>397</v>
      </c>
      <c r="G383" s="9"/>
      <c r="H383" s="9">
        <v>7546.88</v>
      </c>
    </row>
    <row r="384" spans="1:8">
      <c r="A384" t="s">
        <v>1333</v>
      </c>
      <c r="B384" s="19">
        <v>42987</v>
      </c>
      <c r="C384" s="7" t="s">
        <v>16</v>
      </c>
      <c r="D384" s="99" t="s">
        <v>1925</v>
      </c>
      <c r="E384" s="6" t="s">
        <v>62</v>
      </c>
      <c r="F384" s="5" t="s">
        <v>398</v>
      </c>
      <c r="G384" s="9"/>
      <c r="H384" s="9">
        <v>405</v>
      </c>
    </row>
    <row r="385" spans="1:8">
      <c r="A385" t="s">
        <v>1333</v>
      </c>
      <c r="B385" s="19">
        <v>42987</v>
      </c>
      <c r="C385" s="7" t="s">
        <v>16</v>
      </c>
      <c r="D385" s="99" t="s">
        <v>1925</v>
      </c>
      <c r="E385" s="6" t="s">
        <v>62</v>
      </c>
      <c r="F385" s="5" t="s">
        <v>399</v>
      </c>
      <c r="G385" s="9"/>
      <c r="H385" s="9">
        <v>209.97</v>
      </c>
    </row>
    <row r="386" spans="1:8">
      <c r="A386" t="s">
        <v>1333</v>
      </c>
      <c r="B386" s="19">
        <v>42987</v>
      </c>
      <c r="C386" s="7" t="s">
        <v>18</v>
      </c>
      <c r="D386" s="99" t="s">
        <v>1925</v>
      </c>
      <c r="E386" s="6" t="s">
        <v>28</v>
      </c>
      <c r="F386" s="5" t="s">
        <v>400</v>
      </c>
      <c r="G386" s="9">
        <v>3930.64</v>
      </c>
      <c r="H386" s="9"/>
    </row>
    <row r="387" spans="1:8">
      <c r="A387" t="s">
        <v>1333</v>
      </c>
      <c r="B387" s="19">
        <v>42987</v>
      </c>
      <c r="C387" s="7" t="s">
        <v>18</v>
      </c>
      <c r="D387" s="99" t="s">
        <v>1925</v>
      </c>
      <c r="E387" s="6" t="s">
        <v>28</v>
      </c>
      <c r="F387" s="5" t="s">
        <v>401</v>
      </c>
      <c r="G387" s="9">
        <v>4851</v>
      </c>
      <c r="H387" s="9"/>
    </row>
    <row r="388" spans="1:8">
      <c r="A388" t="s">
        <v>1333</v>
      </c>
      <c r="B388" s="19">
        <v>42987</v>
      </c>
      <c r="C388" s="7" t="s">
        <v>18</v>
      </c>
      <c r="D388" s="99" t="s">
        <v>1925</v>
      </c>
      <c r="E388" s="6" t="s">
        <v>28</v>
      </c>
      <c r="F388" s="5" t="s">
        <v>402</v>
      </c>
      <c r="G388" s="9">
        <v>7284.38</v>
      </c>
      <c r="H388" s="9"/>
    </row>
    <row r="389" spans="1:8">
      <c r="A389" t="s">
        <v>1333</v>
      </c>
      <c r="B389" s="19">
        <v>42987</v>
      </c>
      <c r="C389" s="7" t="s">
        <v>18</v>
      </c>
      <c r="D389" s="99" t="s">
        <v>1925</v>
      </c>
      <c r="E389" s="6" t="s">
        <v>28</v>
      </c>
      <c r="F389" s="5" t="s">
        <v>403</v>
      </c>
      <c r="G389" s="9">
        <v>307.8</v>
      </c>
      <c r="H389" s="9"/>
    </row>
    <row r="390" spans="1:8">
      <c r="A390" t="s">
        <v>1333</v>
      </c>
      <c r="B390" s="19">
        <v>42987</v>
      </c>
      <c r="C390" s="7" t="s">
        <v>18</v>
      </c>
      <c r="D390" s="99" t="s">
        <v>1925</v>
      </c>
      <c r="E390" s="6" t="s">
        <v>28</v>
      </c>
      <c r="F390" s="5" t="s">
        <v>404</v>
      </c>
      <c r="G390" s="9">
        <v>785</v>
      </c>
      <c r="H390" s="9"/>
    </row>
    <row r="391" spans="1:8">
      <c r="A391" t="s">
        <v>1333</v>
      </c>
      <c r="B391" s="19">
        <v>42989</v>
      </c>
      <c r="C391" s="7" t="s">
        <v>16</v>
      </c>
      <c r="D391" s="99" t="s">
        <v>1925</v>
      </c>
      <c r="E391" s="6" t="s">
        <v>62</v>
      </c>
      <c r="F391" s="5" t="s">
        <v>405</v>
      </c>
      <c r="G391" s="9"/>
      <c r="H391" s="9">
        <v>6496.88</v>
      </c>
    </row>
    <row r="392" spans="1:8">
      <c r="A392" t="s">
        <v>1333</v>
      </c>
      <c r="B392" s="19">
        <v>42989</v>
      </c>
      <c r="C392" s="7" t="s">
        <v>16</v>
      </c>
      <c r="D392" s="99" t="s">
        <v>1925</v>
      </c>
      <c r="E392" s="6" t="s">
        <v>62</v>
      </c>
      <c r="F392" s="5" t="s">
        <v>406</v>
      </c>
      <c r="G392" s="9"/>
      <c r="H392" s="9">
        <v>225</v>
      </c>
    </row>
    <row r="393" spans="1:8">
      <c r="A393" t="s">
        <v>1333</v>
      </c>
      <c r="B393" s="19">
        <v>42989</v>
      </c>
      <c r="C393" s="7" t="s">
        <v>16</v>
      </c>
      <c r="D393" s="99" t="s">
        <v>1925</v>
      </c>
      <c r="E393" s="6" t="s">
        <v>62</v>
      </c>
      <c r="F393" s="5" t="s">
        <v>407</v>
      </c>
      <c r="G393" s="9"/>
      <c r="H393" s="9">
        <v>8254.9599999999991</v>
      </c>
    </row>
    <row r="394" spans="1:8">
      <c r="A394" t="s">
        <v>1333</v>
      </c>
      <c r="B394" s="19">
        <v>42989</v>
      </c>
      <c r="C394" s="7" t="s">
        <v>16</v>
      </c>
      <c r="D394" s="99" t="s">
        <v>1925</v>
      </c>
      <c r="E394" s="6" t="s">
        <v>62</v>
      </c>
      <c r="F394" s="5" t="s">
        <v>408</v>
      </c>
      <c r="G394" s="9"/>
      <c r="H394" s="9">
        <v>13648.5</v>
      </c>
    </row>
    <row r="395" spans="1:8">
      <c r="A395" t="s">
        <v>1333</v>
      </c>
      <c r="B395" s="19">
        <v>42989</v>
      </c>
      <c r="C395" s="7" t="s">
        <v>18</v>
      </c>
      <c r="D395" s="99" t="s">
        <v>1925</v>
      </c>
      <c r="E395" s="6" t="s">
        <v>28</v>
      </c>
      <c r="F395" s="5" t="s">
        <v>409</v>
      </c>
      <c r="G395" s="9">
        <v>742</v>
      </c>
      <c r="H395" s="9"/>
    </row>
    <row r="396" spans="1:8">
      <c r="A396" t="s">
        <v>1333</v>
      </c>
      <c r="B396" s="19">
        <v>42989</v>
      </c>
      <c r="C396" s="7" t="s">
        <v>18</v>
      </c>
      <c r="D396" s="99" t="s">
        <v>1925</v>
      </c>
      <c r="E396" s="6" t="s">
        <v>28</v>
      </c>
      <c r="F396" s="5" t="s">
        <v>410</v>
      </c>
      <c r="G396" s="9">
        <v>16983.7</v>
      </c>
      <c r="H396" s="9"/>
    </row>
    <row r="397" spans="1:8">
      <c r="A397" t="s">
        <v>1333</v>
      </c>
      <c r="B397" s="19">
        <v>42989</v>
      </c>
      <c r="C397" s="7" t="s">
        <v>18</v>
      </c>
      <c r="D397" s="99" t="s">
        <v>1925</v>
      </c>
      <c r="E397" s="6" t="s">
        <v>28</v>
      </c>
      <c r="F397" s="5" t="s">
        <v>411</v>
      </c>
      <c r="G397" s="9">
        <v>1203.75</v>
      </c>
      <c r="H397" s="9"/>
    </row>
    <row r="398" spans="1:8">
      <c r="A398" t="s">
        <v>1333</v>
      </c>
      <c r="B398" s="19">
        <v>42989</v>
      </c>
      <c r="C398" s="7" t="s">
        <v>18</v>
      </c>
      <c r="D398" s="99" t="s">
        <v>1925</v>
      </c>
      <c r="E398" s="6" t="s">
        <v>34</v>
      </c>
      <c r="F398" s="5" t="s">
        <v>412</v>
      </c>
      <c r="G398" s="9">
        <v>27.81</v>
      </c>
      <c r="H398" s="9"/>
    </row>
    <row r="399" spans="1:8">
      <c r="A399" t="s">
        <v>1333</v>
      </c>
      <c r="B399" s="19">
        <v>42989</v>
      </c>
      <c r="C399" s="7" t="s">
        <v>18</v>
      </c>
      <c r="D399" s="99" t="s">
        <v>1925</v>
      </c>
      <c r="E399" s="6" t="s">
        <v>34</v>
      </c>
      <c r="F399" s="5" t="s">
        <v>413</v>
      </c>
      <c r="G399" s="9">
        <v>27.81</v>
      </c>
      <c r="H399" s="9"/>
    </row>
    <row r="400" spans="1:8">
      <c r="A400" t="s">
        <v>1333</v>
      </c>
      <c r="B400" s="19">
        <v>42989</v>
      </c>
      <c r="C400" s="7" t="s">
        <v>18</v>
      </c>
      <c r="D400" s="99" t="s">
        <v>1925</v>
      </c>
      <c r="E400" s="6" t="s">
        <v>34</v>
      </c>
      <c r="F400" s="5" t="s">
        <v>414</v>
      </c>
      <c r="G400" s="9">
        <v>198</v>
      </c>
      <c r="H400" s="9"/>
    </row>
    <row r="401" spans="1:8">
      <c r="A401" t="s">
        <v>1333</v>
      </c>
      <c r="B401" s="19">
        <v>42990</v>
      </c>
      <c r="C401" s="7" t="s">
        <v>16</v>
      </c>
      <c r="D401" s="99" t="s">
        <v>1925</v>
      </c>
      <c r="E401" s="6" t="s">
        <v>62</v>
      </c>
      <c r="F401" s="5" t="s">
        <v>415</v>
      </c>
      <c r="G401" s="9"/>
      <c r="H401" s="9">
        <v>2186.1</v>
      </c>
    </row>
    <row r="402" spans="1:8">
      <c r="A402" t="s">
        <v>1333</v>
      </c>
      <c r="B402" s="19">
        <v>42990</v>
      </c>
      <c r="C402" s="7" t="s">
        <v>16</v>
      </c>
      <c r="D402" s="99" t="s">
        <v>1925</v>
      </c>
      <c r="E402" s="6" t="s">
        <v>62</v>
      </c>
      <c r="F402" s="5" t="s">
        <v>416</v>
      </c>
      <c r="G402" s="9"/>
      <c r="H402" s="9">
        <v>18112.5</v>
      </c>
    </row>
    <row r="403" spans="1:8">
      <c r="A403" t="s">
        <v>1333</v>
      </c>
      <c r="B403" s="19">
        <v>42990</v>
      </c>
      <c r="C403" s="7" t="s">
        <v>16</v>
      </c>
      <c r="D403" s="99" t="s">
        <v>1925</v>
      </c>
      <c r="E403" s="6" t="s">
        <v>62</v>
      </c>
      <c r="F403" s="5" t="s">
        <v>417</v>
      </c>
      <c r="G403" s="9"/>
      <c r="H403" s="9">
        <v>1103.8499999999999</v>
      </c>
    </row>
    <row r="404" spans="1:8">
      <c r="A404" t="s">
        <v>1333</v>
      </c>
      <c r="B404" s="19">
        <v>42990</v>
      </c>
      <c r="C404" s="7" t="s">
        <v>18</v>
      </c>
      <c r="D404" s="99" t="s">
        <v>1925</v>
      </c>
      <c r="E404" s="6" t="s">
        <v>28</v>
      </c>
      <c r="F404" s="5" t="s">
        <v>418</v>
      </c>
      <c r="G404" s="9">
        <v>11087.97</v>
      </c>
      <c r="H404" s="9"/>
    </row>
    <row r="405" spans="1:8">
      <c r="A405" t="s">
        <v>1333</v>
      </c>
      <c r="B405" s="19">
        <v>42991</v>
      </c>
      <c r="C405" s="7" t="s">
        <v>16</v>
      </c>
      <c r="D405" s="99" t="s">
        <v>1925</v>
      </c>
      <c r="E405" s="6" t="s">
        <v>62</v>
      </c>
      <c r="F405" s="5" t="s">
        <v>419</v>
      </c>
      <c r="G405" s="9"/>
      <c r="H405" s="9">
        <v>132.71</v>
      </c>
    </row>
    <row r="406" spans="1:8">
      <c r="A406" t="s">
        <v>1333</v>
      </c>
      <c r="B406" s="19">
        <v>42991</v>
      </c>
      <c r="C406" s="7" t="s">
        <v>16</v>
      </c>
      <c r="D406" s="99" t="s">
        <v>1925</v>
      </c>
      <c r="E406" s="6" t="s">
        <v>62</v>
      </c>
      <c r="F406" s="5" t="s">
        <v>420</v>
      </c>
      <c r="G406" s="9"/>
      <c r="H406" s="9">
        <v>4661.05</v>
      </c>
    </row>
    <row r="407" spans="1:8">
      <c r="A407" t="s">
        <v>1333</v>
      </c>
      <c r="B407" s="19">
        <v>42991</v>
      </c>
      <c r="C407" s="7" t="s">
        <v>16</v>
      </c>
      <c r="D407" s="99" t="s">
        <v>1925</v>
      </c>
      <c r="E407" s="6" t="s">
        <v>62</v>
      </c>
      <c r="F407" s="5" t="s">
        <v>421</v>
      </c>
      <c r="G407" s="9"/>
      <c r="H407" s="9">
        <v>78.599999999999994</v>
      </c>
    </row>
    <row r="408" spans="1:8">
      <c r="A408" t="s">
        <v>1333</v>
      </c>
      <c r="B408" s="19">
        <v>42991</v>
      </c>
      <c r="C408" s="7" t="s">
        <v>16</v>
      </c>
      <c r="D408" s="99" t="s">
        <v>1925</v>
      </c>
      <c r="E408" s="6" t="s">
        <v>62</v>
      </c>
      <c r="F408" s="5" t="s">
        <v>422</v>
      </c>
      <c r="G408" s="9"/>
      <c r="H408" s="9">
        <v>78.599999999999994</v>
      </c>
    </row>
    <row r="409" spans="1:8">
      <c r="A409" t="s">
        <v>1333</v>
      </c>
      <c r="B409" s="19">
        <v>42991</v>
      </c>
      <c r="C409" s="7" t="s">
        <v>18</v>
      </c>
      <c r="D409" s="99" t="s">
        <v>1925</v>
      </c>
      <c r="E409" s="6" t="s">
        <v>28</v>
      </c>
      <c r="F409" s="5" t="s">
        <v>423</v>
      </c>
      <c r="G409" s="9">
        <v>831.88</v>
      </c>
      <c r="H409" s="9"/>
    </row>
    <row r="410" spans="1:8">
      <c r="A410" t="s">
        <v>1333</v>
      </c>
      <c r="B410" s="19">
        <v>42991</v>
      </c>
      <c r="C410" s="7" t="s">
        <v>18</v>
      </c>
      <c r="D410" s="99" t="s">
        <v>1925</v>
      </c>
      <c r="E410" s="6" t="s">
        <v>28</v>
      </c>
      <c r="F410" s="5" t="s">
        <v>424</v>
      </c>
      <c r="G410" s="9">
        <v>40.5</v>
      </c>
      <c r="H410" s="9"/>
    </row>
    <row r="411" spans="1:8">
      <c r="A411" t="s">
        <v>1333</v>
      </c>
      <c r="B411" s="19">
        <v>42992</v>
      </c>
      <c r="C411" s="7" t="s">
        <v>16</v>
      </c>
      <c r="D411" s="99" t="s">
        <v>1925</v>
      </c>
      <c r="E411" s="6" t="s">
        <v>62</v>
      </c>
      <c r="F411" s="5" t="s">
        <v>425</v>
      </c>
      <c r="G411" s="9"/>
      <c r="H411" s="9">
        <v>26.73</v>
      </c>
    </row>
    <row r="412" spans="1:8">
      <c r="A412" t="s">
        <v>1333</v>
      </c>
      <c r="B412" s="19">
        <v>42992</v>
      </c>
      <c r="C412" s="7" t="s">
        <v>16</v>
      </c>
      <c r="D412" s="99" t="s">
        <v>1925</v>
      </c>
      <c r="E412" s="6" t="s">
        <v>62</v>
      </c>
      <c r="F412" s="5" t="s">
        <v>426</v>
      </c>
      <c r="G412" s="9"/>
      <c r="H412" s="9">
        <v>1081.25</v>
      </c>
    </row>
    <row r="413" spans="1:8">
      <c r="A413" t="s">
        <v>1333</v>
      </c>
      <c r="B413" s="19">
        <v>42992</v>
      </c>
      <c r="C413" s="7" t="s">
        <v>16</v>
      </c>
      <c r="D413" s="99" t="s">
        <v>1925</v>
      </c>
      <c r="E413" s="6" t="s">
        <v>62</v>
      </c>
      <c r="F413" s="5" t="s">
        <v>427</v>
      </c>
      <c r="G413" s="9"/>
      <c r="H413" s="9">
        <v>360</v>
      </c>
    </row>
    <row r="414" spans="1:8">
      <c r="A414" t="s">
        <v>1333</v>
      </c>
      <c r="B414" s="19">
        <v>42992</v>
      </c>
      <c r="C414" s="7" t="s">
        <v>18</v>
      </c>
      <c r="D414" s="99" t="s">
        <v>1925</v>
      </c>
      <c r="E414" s="6" t="s">
        <v>28</v>
      </c>
      <c r="F414" s="5" t="s">
        <v>428</v>
      </c>
      <c r="G414" s="9">
        <v>1361.08</v>
      </c>
      <c r="H414" s="9"/>
    </row>
    <row r="415" spans="1:8">
      <c r="A415" t="s">
        <v>1333</v>
      </c>
      <c r="B415" s="19">
        <v>42992</v>
      </c>
      <c r="C415" s="7" t="s">
        <v>18</v>
      </c>
      <c r="D415" s="99" t="s">
        <v>1925</v>
      </c>
      <c r="E415" s="6" t="s">
        <v>28</v>
      </c>
      <c r="F415" s="5" t="s">
        <v>429</v>
      </c>
      <c r="G415" s="9">
        <v>415.8</v>
      </c>
      <c r="H415" s="9"/>
    </row>
    <row r="416" spans="1:8">
      <c r="A416" t="s">
        <v>1333</v>
      </c>
      <c r="B416" s="19">
        <v>42992</v>
      </c>
      <c r="C416" s="7" t="s">
        <v>18</v>
      </c>
      <c r="D416" s="99" t="s">
        <v>1925</v>
      </c>
      <c r="E416" s="6" t="s">
        <v>28</v>
      </c>
      <c r="F416" s="5" t="s">
        <v>430</v>
      </c>
      <c r="G416" s="9">
        <v>54</v>
      </c>
      <c r="H416" s="9"/>
    </row>
    <row r="417" spans="1:8">
      <c r="A417" t="s">
        <v>1333</v>
      </c>
      <c r="B417" s="19">
        <v>42992</v>
      </c>
      <c r="C417" s="7" t="s">
        <v>18</v>
      </c>
      <c r="D417" s="99" t="s">
        <v>1925</v>
      </c>
      <c r="E417" s="6" t="s">
        <v>34</v>
      </c>
      <c r="F417" s="5" t="s">
        <v>431</v>
      </c>
      <c r="G417" s="9">
        <v>155</v>
      </c>
      <c r="H417" s="9"/>
    </row>
    <row r="418" spans="1:8">
      <c r="A418" t="s">
        <v>1333</v>
      </c>
      <c r="B418" s="19">
        <v>42992</v>
      </c>
      <c r="C418" s="7" t="s">
        <v>18</v>
      </c>
      <c r="D418" s="99" t="s">
        <v>1925</v>
      </c>
      <c r="E418" s="6" t="s">
        <v>34</v>
      </c>
      <c r="F418" s="5" t="s">
        <v>432</v>
      </c>
      <c r="G418" s="9">
        <v>422</v>
      </c>
      <c r="H418" s="9"/>
    </row>
    <row r="419" spans="1:8">
      <c r="A419" t="s">
        <v>1333</v>
      </c>
      <c r="B419" s="19">
        <v>42993</v>
      </c>
      <c r="C419" s="7" t="s">
        <v>16</v>
      </c>
      <c r="D419" s="99" t="s">
        <v>1925</v>
      </c>
      <c r="E419" s="6" t="s">
        <v>62</v>
      </c>
      <c r="F419" s="5" t="s">
        <v>433</v>
      </c>
      <c r="G419" s="9"/>
      <c r="H419" s="9">
        <v>1956.2</v>
      </c>
    </row>
    <row r="420" spans="1:8">
      <c r="A420" t="s">
        <v>1333</v>
      </c>
      <c r="B420" s="19">
        <v>42993</v>
      </c>
      <c r="C420" s="7" t="s">
        <v>16</v>
      </c>
      <c r="D420" s="99" t="s">
        <v>1925</v>
      </c>
      <c r="E420" s="6" t="s">
        <v>62</v>
      </c>
      <c r="F420" s="5" t="s">
        <v>434</v>
      </c>
      <c r="G420" s="9"/>
      <c r="H420" s="9">
        <v>626.70000000000005</v>
      </c>
    </row>
    <row r="421" spans="1:8">
      <c r="A421" t="s">
        <v>1333</v>
      </c>
      <c r="B421" s="19">
        <v>42993</v>
      </c>
      <c r="C421" s="7" t="s">
        <v>16</v>
      </c>
      <c r="D421" s="99" t="s">
        <v>1925</v>
      </c>
      <c r="E421" s="6" t="s">
        <v>62</v>
      </c>
      <c r="F421" s="5" t="s">
        <v>435</v>
      </c>
      <c r="G421" s="9"/>
      <c r="H421" s="9">
        <v>220.5</v>
      </c>
    </row>
    <row r="422" spans="1:8">
      <c r="A422" t="s">
        <v>1333</v>
      </c>
      <c r="B422" s="19">
        <v>42993</v>
      </c>
      <c r="C422" s="7" t="s">
        <v>16</v>
      </c>
      <c r="D422" s="99" t="s">
        <v>1925</v>
      </c>
      <c r="E422" s="6" t="s">
        <v>62</v>
      </c>
      <c r="F422" s="5" t="s">
        <v>436</v>
      </c>
      <c r="G422" s="9"/>
      <c r="H422" s="9">
        <v>202.5</v>
      </c>
    </row>
    <row r="423" spans="1:8">
      <c r="A423" t="s">
        <v>1333</v>
      </c>
      <c r="B423" s="19">
        <v>42993</v>
      </c>
      <c r="C423" s="7" t="s">
        <v>16</v>
      </c>
      <c r="D423" s="99" t="s">
        <v>1925</v>
      </c>
      <c r="E423" s="6" t="s">
        <v>62</v>
      </c>
      <c r="F423" s="5" t="s">
        <v>437</v>
      </c>
      <c r="G423" s="9"/>
      <c r="H423" s="9">
        <v>152.54</v>
      </c>
    </row>
    <row r="424" spans="1:8">
      <c r="A424" t="s">
        <v>1333</v>
      </c>
      <c r="B424" s="19">
        <v>42993</v>
      </c>
      <c r="C424" s="7" t="s">
        <v>16</v>
      </c>
      <c r="D424" s="99" t="s">
        <v>1925</v>
      </c>
      <c r="E424" s="6" t="s">
        <v>62</v>
      </c>
      <c r="F424" s="5" t="s">
        <v>438</v>
      </c>
      <c r="G424" s="9"/>
      <c r="H424" s="9">
        <v>675</v>
      </c>
    </row>
    <row r="425" spans="1:8">
      <c r="A425" t="s">
        <v>1333</v>
      </c>
      <c r="B425" s="19">
        <v>42993</v>
      </c>
      <c r="C425" s="7" t="s">
        <v>16</v>
      </c>
      <c r="D425" s="99" t="s">
        <v>1925</v>
      </c>
      <c r="E425" s="6" t="s">
        <v>62</v>
      </c>
      <c r="F425" s="5" t="s">
        <v>439</v>
      </c>
      <c r="G425" s="9"/>
      <c r="H425" s="9">
        <v>8623.1</v>
      </c>
    </row>
    <row r="426" spans="1:8">
      <c r="A426" t="s">
        <v>1333</v>
      </c>
      <c r="B426" s="19">
        <v>42993</v>
      </c>
      <c r="C426" s="7" t="s">
        <v>18</v>
      </c>
      <c r="D426" s="99" t="s">
        <v>1925</v>
      </c>
      <c r="E426" s="6" t="s">
        <v>28</v>
      </c>
      <c r="F426" s="5" t="s">
        <v>440</v>
      </c>
      <c r="G426" s="9">
        <v>719.32</v>
      </c>
      <c r="H426" s="9"/>
    </row>
    <row r="427" spans="1:8">
      <c r="A427" t="s">
        <v>1333</v>
      </c>
      <c r="B427" s="19">
        <v>42993</v>
      </c>
      <c r="C427" s="7" t="s">
        <v>18</v>
      </c>
      <c r="D427" s="99" t="s">
        <v>1925</v>
      </c>
      <c r="E427" s="6" t="s">
        <v>28</v>
      </c>
      <c r="F427" s="5" t="s">
        <v>441</v>
      </c>
      <c r="G427" s="9">
        <v>302.76</v>
      </c>
      <c r="H427" s="9"/>
    </row>
    <row r="428" spans="1:8">
      <c r="A428" t="s">
        <v>1333</v>
      </c>
      <c r="B428" s="19">
        <v>42993</v>
      </c>
      <c r="C428" s="7" t="s">
        <v>18</v>
      </c>
      <c r="D428" s="99" t="s">
        <v>1925</v>
      </c>
      <c r="E428" s="6" t="s">
        <v>28</v>
      </c>
      <c r="F428" s="5" t="s">
        <v>442</v>
      </c>
      <c r="G428" s="9">
        <v>90</v>
      </c>
      <c r="H428" s="9"/>
    </row>
    <row r="429" spans="1:8">
      <c r="A429" t="s">
        <v>1333</v>
      </c>
      <c r="B429" s="19">
        <v>42993</v>
      </c>
      <c r="C429" s="7" t="s">
        <v>18</v>
      </c>
      <c r="D429" s="99" t="s">
        <v>1925</v>
      </c>
      <c r="E429" s="6" t="s">
        <v>28</v>
      </c>
      <c r="F429" s="5" t="s">
        <v>443</v>
      </c>
      <c r="G429" s="9">
        <v>202.5</v>
      </c>
      <c r="H429" s="9"/>
    </row>
    <row r="430" spans="1:8">
      <c r="A430" t="s">
        <v>1333</v>
      </c>
      <c r="B430" s="19">
        <v>42993</v>
      </c>
      <c r="C430" s="7" t="s">
        <v>18</v>
      </c>
      <c r="D430" s="99" t="s">
        <v>1925</v>
      </c>
      <c r="E430" s="6" t="s">
        <v>28</v>
      </c>
      <c r="F430" s="5" t="s">
        <v>444</v>
      </c>
      <c r="G430" s="9">
        <v>1515.42</v>
      </c>
      <c r="H430" s="9"/>
    </row>
    <row r="431" spans="1:8">
      <c r="A431" t="s">
        <v>1333</v>
      </c>
      <c r="B431" s="19">
        <v>42994</v>
      </c>
      <c r="C431" s="7" t="s">
        <v>16</v>
      </c>
      <c r="D431" s="99" t="s">
        <v>1925</v>
      </c>
      <c r="E431" s="6" t="s">
        <v>62</v>
      </c>
      <c r="F431" s="5" t="s">
        <v>445</v>
      </c>
      <c r="G431" s="9"/>
      <c r="H431" s="9">
        <v>935.36</v>
      </c>
    </row>
    <row r="432" spans="1:8">
      <c r="A432" t="s">
        <v>1333</v>
      </c>
      <c r="B432" s="19">
        <v>42994</v>
      </c>
      <c r="C432" s="7" t="s">
        <v>18</v>
      </c>
      <c r="D432" s="99" t="s">
        <v>1925</v>
      </c>
      <c r="E432" s="6" t="s">
        <v>28</v>
      </c>
      <c r="F432" s="5" t="s">
        <v>446</v>
      </c>
      <c r="G432" s="9">
        <v>25.76</v>
      </c>
      <c r="H432" s="9"/>
    </row>
    <row r="433" spans="1:8">
      <c r="A433" t="s">
        <v>1333</v>
      </c>
      <c r="B433" s="19">
        <v>42994</v>
      </c>
      <c r="C433" s="7" t="s">
        <v>18</v>
      </c>
      <c r="D433" s="99" t="s">
        <v>1925</v>
      </c>
      <c r="E433" s="6" t="s">
        <v>28</v>
      </c>
      <c r="F433" s="5" t="s">
        <v>447</v>
      </c>
      <c r="G433" s="9">
        <v>3608.5</v>
      </c>
      <c r="H433" s="9"/>
    </row>
    <row r="434" spans="1:8">
      <c r="A434" t="s">
        <v>1333</v>
      </c>
      <c r="B434" s="19">
        <v>42994</v>
      </c>
      <c r="C434" s="7" t="s">
        <v>18</v>
      </c>
      <c r="D434" s="99" t="s">
        <v>1925</v>
      </c>
      <c r="E434" s="6" t="s">
        <v>28</v>
      </c>
      <c r="F434" s="5" t="s">
        <v>448</v>
      </c>
      <c r="G434" s="9">
        <v>3566.64</v>
      </c>
      <c r="H434" s="9"/>
    </row>
    <row r="435" spans="1:8">
      <c r="A435" t="s">
        <v>1333</v>
      </c>
      <c r="B435" s="19">
        <v>42994</v>
      </c>
      <c r="C435" s="7" t="s">
        <v>18</v>
      </c>
      <c r="D435" s="99" t="s">
        <v>1925</v>
      </c>
      <c r="E435" s="6" t="s">
        <v>28</v>
      </c>
      <c r="F435" s="5" t="s">
        <v>449</v>
      </c>
      <c r="G435" s="9">
        <v>4194</v>
      </c>
      <c r="H435" s="9"/>
    </row>
    <row r="436" spans="1:8">
      <c r="A436" t="s">
        <v>1333</v>
      </c>
      <c r="B436" s="19">
        <v>42994</v>
      </c>
      <c r="C436" s="7" t="s">
        <v>18</v>
      </c>
      <c r="D436" s="99" t="s">
        <v>1925</v>
      </c>
      <c r="E436" s="6" t="s">
        <v>28</v>
      </c>
      <c r="F436" s="5" t="s">
        <v>450</v>
      </c>
      <c r="G436" s="9">
        <v>153.16</v>
      </c>
      <c r="H436" s="9"/>
    </row>
    <row r="437" spans="1:8">
      <c r="A437" t="s">
        <v>1333</v>
      </c>
      <c r="B437" s="19">
        <v>42994</v>
      </c>
      <c r="C437" s="7" t="s">
        <v>18</v>
      </c>
      <c r="D437" s="99" t="s">
        <v>1925</v>
      </c>
      <c r="E437" s="6" t="s">
        <v>28</v>
      </c>
      <c r="F437" s="5" t="s">
        <v>451</v>
      </c>
      <c r="G437" s="9">
        <v>1088.0999999999999</v>
      </c>
      <c r="H437" s="9"/>
    </row>
    <row r="438" spans="1:8">
      <c r="A438" t="s">
        <v>1333</v>
      </c>
      <c r="B438" s="19">
        <v>42994</v>
      </c>
      <c r="C438" s="7" t="s">
        <v>18</v>
      </c>
      <c r="D438" s="99" t="s">
        <v>1925</v>
      </c>
      <c r="E438" s="6" t="s">
        <v>34</v>
      </c>
      <c r="F438" s="5" t="s">
        <v>452</v>
      </c>
      <c r="G438" s="9">
        <v>695.5</v>
      </c>
      <c r="H438" s="9"/>
    </row>
    <row r="439" spans="1:8">
      <c r="A439" t="s">
        <v>1333</v>
      </c>
      <c r="B439" s="19">
        <v>42994</v>
      </c>
      <c r="C439" s="7" t="s">
        <v>18</v>
      </c>
      <c r="D439" s="99" t="s">
        <v>1925</v>
      </c>
      <c r="E439" s="6" t="s">
        <v>28</v>
      </c>
      <c r="F439" s="5" t="s">
        <v>453</v>
      </c>
      <c r="G439" s="9">
        <v>98.44</v>
      </c>
      <c r="H439" s="9"/>
    </row>
    <row r="440" spans="1:8">
      <c r="A440" t="s">
        <v>1333</v>
      </c>
      <c r="B440" s="19">
        <v>42994</v>
      </c>
      <c r="C440" s="7" t="s">
        <v>18</v>
      </c>
      <c r="D440" s="99" t="s">
        <v>1925</v>
      </c>
      <c r="E440" s="6" t="s">
        <v>34</v>
      </c>
      <c r="F440" s="5" t="s">
        <v>454</v>
      </c>
      <c r="G440" s="9">
        <v>1714</v>
      </c>
      <c r="H440" s="9"/>
    </row>
    <row r="441" spans="1:8">
      <c r="A441" t="s">
        <v>1333</v>
      </c>
      <c r="B441" s="19">
        <v>42995</v>
      </c>
      <c r="C441" s="7" t="s">
        <v>18</v>
      </c>
      <c r="D441" s="99" t="s">
        <v>1925</v>
      </c>
      <c r="E441" s="6" t="s">
        <v>28</v>
      </c>
      <c r="F441" s="5" t="s">
        <v>455</v>
      </c>
      <c r="G441" s="9">
        <v>491.4</v>
      </c>
      <c r="H441" s="9"/>
    </row>
    <row r="442" spans="1:8">
      <c r="A442" t="s">
        <v>1333</v>
      </c>
      <c r="B442" s="19">
        <v>42995</v>
      </c>
      <c r="C442" s="7" t="s">
        <v>18</v>
      </c>
      <c r="D442" s="99" t="s">
        <v>1925</v>
      </c>
      <c r="E442" s="6" t="s">
        <v>34</v>
      </c>
      <c r="F442" s="5" t="s">
        <v>456</v>
      </c>
      <c r="G442" s="9">
        <v>1254.69</v>
      </c>
      <c r="H442" s="9"/>
    </row>
    <row r="443" spans="1:8">
      <c r="A443" t="s">
        <v>1333</v>
      </c>
      <c r="B443" s="19">
        <v>42996</v>
      </c>
      <c r="C443" s="7" t="s">
        <v>16</v>
      </c>
      <c r="D443" s="99" t="s">
        <v>1925</v>
      </c>
      <c r="E443" s="6" t="s">
        <v>62</v>
      </c>
      <c r="F443" s="5" t="s">
        <v>457</v>
      </c>
      <c r="G443" s="9"/>
      <c r="H443" s="9">
        <v>3992.19</v>
      </c>
    </row>
    <row r="444" spans="1:8">
      <c r="A444" t="s">
        <v>1333</v>
      </c>
      <c r="B444" s="19">
        <v>42996</v>
      </c>
      <c r="C444" s="7" t="s">
        <v>16</v>
      </c>
      <c r="D444" s="99" t="s">
        <v>1925</v>
      </c>
      <c r="E444" s="6" t="s">
        <v>62</v>
      </c>
      <c r="F444" s="5" t="s">
        <v>458</v>
      </c>
      <c r="G444" s="9"/>
      <c r="H444" s="9">
        <v>2047.5</v>
      </c>
    </row>
    <row r="445" spans="1:8">
      <c r="A445" t="s">
        <v>1333</v>
      </c>
      <c r="B445" s="19">
        <v>42996</v>
      </c>
      <c r="C445" s="7" t="s">
        <v>16</v>
      </c>
      <c r="D445" s="99" t="s">
        <v>1925</v>
      </c>
      <c r="E445" s="6" t="s">
        <v>62</v>
      </c>
      <c r="F445" s="5" t="s">
        <v>459</v>
      </c>
      <c r="G445" s="9"/>
      <c r="H445" s="9">
        <v>7065</v>
      </c>
    </row>
    <row r="446" spans="1:8">
      <c r="A446" t="s">
        <v>1333</v>
      </c>
      <c r="B446" s="19">
        <v>42996</v>
      </c>
      <c r="C446" s="7" t="s">
        <v>16</v>
      </c>
      <c r="D446" s="99" t="s">
        <v>1925</v>
      </c>
      <c r="E446" s="6" t="s">
        <v>62</v>
      </c>
      <c r="F446" s="5" t="s">
        <v>460</v>
      </c>
      <c r="G446" s="9"/>
      <c r="H446" s="9">
        <v>379.24</v>
      </c>
    </row>
    <row r="447" spans="1:8">
      <c r="A447" t="s">
        <v>1333</v>
      </c>
      <c r="B447" s="19">
        <v>42996</v>
      </c>
      <c r="C447" s="7" t="s">
        <v>18</v>
      </c>
      <c r="D447" s="99" t="s">
        <v>1925</v>
      </c>
      <c r="E447" s="6" t="s">
        <v>28</v>
      </c>
      <c r="F447" s="5" t="s">
        <v>461</v>
      </c>
      <c r="G447" s="9">
        <v>1247.22</v>
      </c>
      <c r="H447" s="9"/>
    </row>
    <row r="448" spans="1:8">
      <c r="A448" t="s">
        <v>1333</v>
      </c>
      <c r="B448" s="19">
        <v>42996</v>
      </c>
      <c r="C448" s="7" t="s">
        <v>18</v>
      </c>
      <c r="D448" s="99" t="s">
        <v>1925</v>
      </c>
      <c r="E448" s="6" t="s">
        <v>28</v>
      </c>
      <c r="F448" s="5" t="s">
        <v>462</v>
      </c>
      <c r="G448" s="9">
        <v>2011.5</v>
      </c>
      <c r="H448" s="9"/>
    </row>
    <row r="449" spans="1:8">
      <c r="A449" t="s">
        <v>1333</v>
      </c>
      <c r="B449" s="19">
        <v>42996</v>
      </c>
      <c r="C449" s="7" t="s">
        <v>18</v>
      </c>
      <c r="D449" s="99" t="s">
        <v>1925</v>
      </c>
      <c r="E449" s="6" t="s">
        <v>28</v>
      </c>
      <c r="F449" s="5" t="s">
        <v>463</v>
      </c>
      <c r="G449" s="9">
        <v>1244.25</v>
      </c>
      <c r="H449" s="9"/>
    </row>
    <row r="450" spans="1:8">
      <c r="A450" t="s">
        <v>1333</v>
      </c>
      <c r="B450" s="19">
        <v>42996</v>
      </c>
      <c r="C450" s="7" t="s">
        <v>18</v>
      </c>
      <c r="D450" s="99" t="s">
        <v>1925</v>
      </c>
      <c r="E450" s="6" t="s">
        <v>28</v>
      </c>
      <c r="F450" s="5" t="s">
        <v>464</v>
      </c>
      <c r="G450" s="9">
        <v>437.5</v>
      </c>
      <c r="H450" s="9"/>
    </row>
    <row r="451" spans="1:8">
      <c r="A451" t="s">
        <v>1333</v>
      </c>
      <c r="B451" s="19">
        <v>42996</v>
      </c>
      <c r="C451" s="7" t="s">
        <v>18</v>
      </c>
      <c r="D451" s="99" t="s">
        <v>1925</v>
      </c>
      <c r="E451" s="6" t="s">
        <v>34</v>
      </c>
      <c r="F451" s="5" t="s">
        <v>465</v>
      </c>
      <c r="G451" s="9">
        <v>31.5</v>
      </c>
      <c r="H451" s="9"/>
    </row>
    <row r="452" spans="1:8">
      <c r="A452" t="s">
        <v>1333</v>
      </c>
      <c r="B452" s="19">
        <v>42997</v>
      </c>
      <c r="C452" s="7" t="s">
        <v>16</v>
      </c>
      <c r="D452" s="99" t="s">
        <v>1925</v>
      </c>
      <c r="E452" s="6" t="s">
        <v>62</v>
      </c>
      <c r="F452" s="5" t="s">
        <v>466</v>
      </c>
      <c r="G452" s="9"/>
      <c r="H452" s="9">
        <v>805.75</v>
      </c>
    </row>
    <row r="453" spans="1:8">
      <c r="A453" t="s">
        <v>1333</v>
      </c>
      <c r="B453" s="19">
        <v>42997</v>
      </c>
      <c r="C453" s="7" t="s">
        <v>16</v>
      </c>
      <c r="D453" s="99" t="s">
        <v>1925</v>
      </c>
      <c r="E453" s="6" t="s">
        <v>62</v>
      </c>
      <c r="F453" s="5" t="s">
        <v>467</v>
      </c>
      <c r="G453" s="9"/>
      <c r="H453" s="9">
        <v>35.97</v>
      </c>
    </row>
    <row r="454" spans="1:8">
      <c r="A454" t="s">
        <v>1333</v>
      </c>
      <c r="B454" s="19">
        <v>42997</v>
      </c>
      <c r="C454" s="7" t="s">
        <v>16</v>
      </c>
      <c r="D454" s="99" t="s">
        <v>1925</v>
      </c>
      <c r="E454" s="6" t="s">
        <v>62</v>
      </c>
      <c r="F454" s="5" t="s">
        <v>468</v>
      </c>
      <c r="G454" s="9"/>
      <c r="H454" s="9">
        <v>157.88</v>
      </c>
    </row>
    <row r="455" spans="1:8">
      <c r="A455" t="s">
        <v>1333</v>
      </c>
      <c r="B455" s="19">
        <v>42997</v>
      </c>
      <c r="C455" s="7" t="s">
        <v>16</v>
      </c>
      <c r="D455" s="99" t="s">
        <v>1925</v>
      </c>
      <c r="E455" s="6" t="s">
        <v>62</v>
      </c>
      <c r="F455" s="5" t="s">
        <v>469</v>
      </c>
      <c r="G455" s="9"/>
      <c r="H455" s="9">
        <v>162.69</v>
      </c>
    </row>
    <row r="456" spans="1:8">
      <c r="A456" t="s">
        <v>1333</v>
      </c>
      <c r="B456" s="19">
        <v>42997</v>
      </c>
      <c r="C456" s="7" t="s">
        <v>16</v>
      </c>
      <c r="D456" s="99" t="s">
        <v>1925</v>
      </c>
      <c r="E456" s="6" t="s">
        <v>62</v>
      </c>
      <c r="F456" s="5" t="s">
        <v>470</v>
      </c>
      <c r="G456" s="9"/>
      <c r="H456" s="9">
        <v>225</v>
      </c>
    </row>
    <row r="457" spans="1:8">
      <c r="A457" t="s">
        <v>1333</v>
      </c>
      <c r="B457" s="19">
        <v>42997</v>
      </c>
      <c r="C457" s="7" t="s">
        <v>16</v>
      </c>
      <c r="D457" s="99" t="s">
        <v>1925</v>
      </c>
      <c r="E457" s="6" t="s">
        <v>62</v>
      </c>
      <c r="F457" s="5" t="s">
        <v>471</v>
      </c>
      <c r="G457" s="9"/>
      <c r="H457" s="9">
        <v>771.48</v>
      </c>
    </row>
    <row r="458" spans="1:8">
      <c r="A458" t="s">
        <v>1333</v>
      </c>
      <c r="B458" s="19">
        <v>42997</v>
      </c>
      <c r="C458" s="7" t="s">
        <v>18</v>
      </c>
      <c r="D458" s="99" t="s">
        <v>1925</v>
      </c>
      <c r="E458" s="6" t="s">
        <v>28</v>
      </c>
      <c r="F458" s="5" t="s">
        <v>472</v>
      </c>
      <c r="G458" s="9">
        <v>840</v>
      </c>
      <c r="H458" s="9"/>
    </row>
    <row r="459" spans="1:8">
      <c r="A459" t="s">
        <v>1333</v>
      </c>
      <c r="B459" s="19">
        <v>42997</v>
      </c>
      <c r="C459" s="7" t="s">
        <v>18</v>
      </c>
      <c r="D459" s="99" t="s">
        <v>1925</v>
      </c>
      <c r="E459" s="6" t="s">
        <v>28</v>
      </c>
      <c r="F459" s="5" t="s">
        <v>473</v>
      </c>
      <c r="G459" s="9">
        <v>420</v>
      </c>
      <c r="H459" s="9"/>
    </row>
    <row r="460" spans="1:8">
      <c r="A460" t="s">
        <v>1333</v>
      </c>
      <c r="B460" s="19">
        <v>42997</v>
      </c>
      <c r="C460" s="7" t="s">
        <v>18</v>
      </c>
      <c r="D460" s="99" t="s">
        <v>1925</v>
      </c>
      <c r="E460" s="6" t="s">
        <v>28</v>
      </c>
      <c r="F460" s="5" t="s">
        <v>474</v>
      </c>
      <c r="G460" s="9">
        <v>635.32000000000005</v>
      </c>
      <c r="H460" s="9"/>
    </row>
    <row r="461" spans="1:8">
      <c r="A461" t="s">
        <v>1333</v>
      </c>
      <c r="B461" s="19">
        <v>42997</v>
      </c>
      <c r="C461" s="7" t="s">
        <v>18</v>
      </c>
      <c r="D461" s="99" t="s">
        <v>1925</v>
      </c>
      <c r="E461" s="6" t="s">
        <v>28</v>
      </c>
      <c r="F461" s="5" t="s">
        <v>475</v>
      </c>
      <c r="G461" s="9">
        <v>1631.7</v>
      </c>
      <c r="H461" s="9"/>
    </row>
    <row r="462" spans="1:8">
      <c r="A462" t="s">
        <v>1333</v>
      </c>
      <c r="B462" s="19">
        <v>42998</v>
      </c>
      <c r="C462" s="7" t="s">
        <v>16</v>
      </c>
      <c r="D462" s="99" t="s">
        <v>1925</v>
      </c>
      <c r="E462" s="6" t="s">
        <v>62</v>
      </c>
      <c r="F462" s="5" t="s">
        <v>476</v>
      </c>
      <c r="G462" s="9"/>
      <c r="H462" s="9">
        <v>30.51</v>
      </c>
    </row>
    <row r="463" spans="1:8">
      <c r="A463" t="s">
        <v>1333</v>
      </c>
      <c r="B463" s="19">
        <v>42998</v>
      </c>
      <c r="C463" s="7" t="s">
        <v>18</v>
      </c>
      <c r="D463" s="99" t="s">
        <v>1925</v>
      </c>
      <c r="E463" s="6" t="s">
        <v>28</v>
      </c>
      <c r="F463" s="5" t="s">
        <v>477</v>
      </c>
      <c r="G463" s="9">
        <v>536.05999999999995</v>
      </c>
      <c r="H463" s="9"/>
    </row>
    <row r="464" spans="1:8">
      <c r="A464" t="s">
        <v>1333</v>
      </c>
      <c r="B464" s="19">
        <v>42998</v>
      </c>
      <c r="C464" s="7" t="s">
        <v>18</v>
      </c>
      <c r="D464" s="99" t="s">
        <v>1925</v>
      </c>
      <c r="E464" s="6" t="s">
        <v>28</v>
      </c>
      <c r="F464" s="5" t="s">
        <v>478</v>
      </c>
      <c r="G464" s="9">
        <v>7085.02</v>
      </c>
      <c r="H464" s="9"/>
    </row>
    <row r="465" spans="1:8">
      <c r="A465" t="s">
        <v>1333</v>
      </c>
      <c r="B465" s="19">
        <v>42998</v>
      </c>
      <c r="C465" s="7" t="s">
        <v>18</v>
      </c>
      <c r="D465" s="99" t="s">
        <v>1925</v>
      </c>
      <c r="E465" s="6" t="s">
        <v>28</v>
      </c>
      <c r="F465" s="5" t="s">
        <v>479</v>
      </c>
      <c r="G465" s="9">
        <v>105</v>
      </c>
      <c r="H465" s="9"/>
    </row>
    <row r="466" spans="1:8">
      <c r="A466" t="s">
        <v>1333</v>
      </c>
      <c r="B466" s="19">
        <v>42998</v>
      </c>
      <c r="C466" s="7" t="s">
        <v>18</v>
      </c>
      <c r="D466" s="99" t="s">
        <v>1925</v>
      </c>
      <c r="E466" s="6" t="s">
        <v>34</v>
      </c>
      <c r="F466" s="5" t="s">
        <v>480</v>
      </c>
      <c r="G466" s="9">
        <v>153</v>
      </c>
      <c r="H466" s="9"/>
    </row>
    <row r="467" spans="1:8">
      <c r="A467" t="s">
        <v>1333</v>
      </c>
      <c r="B467" s="19">
        <v>42998</v>
      </c>
      <c r="C467" s="7" t="s">
        <v>18</v>
      </c>
      <c r="D467" s="99" t="s">
        <v>1925</v>
      </c>
      <c r="E467" s="6" t="s">
        <v>28</v>
      </c>
      <c r="F467" s="5" t="s">
        <v>481</v>
      </c>
      <c r="G467" s="9">
        <v>1856.25</v>
      </c>
      <c r="H467" s="9"/>
    </row>
    <row r="468" spans="1:8">
      <c r="A468" t="s">
        <v>1333</v>
      </c>
      <c r="B468" s="19">
        <v>42998</v>
      </c>
      <c r="C468" s="7" t="s">
        <v>18</v>
      </c>
      <c r="D468" s="99" t="s">
        <v>1925</v>
      </c>
      <c r="E468" s="6" t="s">
        <v>28</v>
      </c>
      <c r="F468" s="5" t="s">
        <v>482</v>
      </c>
      <c r="G468" s="9">
        <v>578.61</v>
      </c>
      <c r="H468" s="9"/>
    </row>
    <row r="469" spans="1:8">
      <c r="A469" t="s">
        <v>1333</v>
      </c>
      <c r="B469" s="19">
        <v>42998</v>
      </c>
      <c r="C469" s="7" t="s">
        <v>18</v>
      </c>
      <c r="D469" s="99" t="s">
        <v>1925</v>
      </c>
      <c r="E469" s="6" t="s">
        <v>34</v>
      </c>
      <c r="F469" s="5" t="s">
        <v>483</v>
      </c>
      <c r="G469" s="9">
        <v>765</v>
      </c>
      <c r="H469" s="9"/>
    </row>
    <row r="470" spans="1:8">
      <c r="A470" t="s">
        <v>1333</v>
      </c>
      <c r="B470" s="19">
        <v>42999</v>
      </c>
      <c r="C470" s="7" t="s">
        <v>16</v>
      </c>
      <c r="D470" s="99" t="s">
        <v>1925</v>
      </c>
      <c r="E470" s="6" t="s">
        <v>62</v>
      </c>
      <c r="F470" s="5" t="s">
        <v>484</v>
      </c>
      <c r="G470" s="9"/>
      <c r="H470" s="9">
        <v>6252.75</v>
      </c>
    </row>
    <row r="471" spans="1:8">
      <c r="A471" t="s">
        <v>1333</v>
      </c>
      <c r="B471" s="19">
        <v>42999</v>
      </c>
      <c r="C471" s="7" t="s">
        <v>16</v>
      </c>
      <c r="D471" s="99" t="s">
        <v>1925</v>
      </c>
      <c r="E471" s="6" t="s">
        <v>62</v>
      </c>
      <c r="F471" s="5" t="s">
        <v>485</v>
      </c>
      <c r="G471" s="9"/>
      <c r="H471" s="9">
        <v>1835.82</v>
      </c>
    </row>
    <row r="472" spans="1:8">
      <c r="A472" t="s">
        <v>1333</v>
      </c>
      <c r="B472" s="19">
        <v>42999</v>
      </c>
      <c r="C472" s="7" t="s">
        <v>16</v>
      </c>
      <c r="D472" s="99" t="s">
        <v>1925</v>
      </c>
      <c r="E472" s="6" t="s">
        <v>62</v>
      </c>
      <c r="F472" s="5" t="s">
        <v>486</v>
      </c>
      <c r="G472" s="9"/>
      <c r="H472" s="9">
        <v>97363.28</v>
      </c>
    </row>
    <row r="473" spans="1:8">
      <c r="A473" t="s">
        <v>1333</v>
      </c>
      <c r="B473" s="19">
        <v>42999</v>
      </c>
      <c r="C473" s="7" t="s">
        <v>16</v>
      </c>
      <c r="D473" s="99" t="s">
        <v>1925</v>
      </c>
      <c r="E473" s="6" t="s">
        <v>62</v>
      </c>
      <c r="F473" s="5" t="s">
        <v>487</v>
      </c>
      <c r="G473" s="9"/>
      <c r="H473" s="9">
        <v>1890</v>
      </c>
    </row>
    <row r="474" spans="1:8">
      <c r="A474" t="s">
        <v>1333</v>
      </c>
      <c r="B474" s="19">
        <v>42999</v>
      </c>
      <c r="C474" s="7" t="s">
        <v>16</v>
      </c>
      <c r="D474" s="99" t="s">
        <v>1925</v>
      </c>
      <c r="E474" s="6" t="s">
        <v>62</v>
      </c>
      <c r="F474" s="5" t="s">
        <v>488</v>
      </c>
      <c r="G474" s="9"/>
      <c r="H474" s="9">
        <v>11610</v>
      </c>
    </row>
    <row r="475" spans="1:8">
      <c r="A475" t="s">
        <v>1333</v>
      </c>
      <c r="B475" s="19">
        <v>42999</v>
      </c>
      <c r="C475" s="7" t="s">
        <v>18</v>
      </c>
      <c r="D475" s="99" t="s">
        <v>1925</v>
      </c>
      <c r="E475" s="6" t="s">
        <v>28</v>
      </c>
      <c r="F475" s="5" t="s">
        <v>489</v>
      </c>
      <c r="G475" s="9">
        <v>302.76</v>
      </c>
      <c r="H475" s="9"/>
    </row>
    <row r="476" spans="1:8">
      <c r="A476" t="s">
        <v>1333</v>
      </c>
      <c r="B476" s="19">
        <v>42999</v>
      </c>
      <c r="C476" s="7" t="s">
        <v>18</v>
      </c>
      <c r="D476" s="99" t="s">
        <v>1925</v>
      </c>
      <c r="E476" s="6" t="s">
        <v>28</v>
      </c>
      <c r="F476" s="5" t="s">
        <v>490</v>
      </c>
      <c r="G476" s="9">
        <v>402.08</v>
      </c>
      <c r="H476" s="9"/>
    </row>
    <row r="477" spans="1:8">
      <c r="A477" t="s">
        <v>1333</v>
      </c>
      <c r="B477" s="19">
        <v>42999</v>
      </c>
      <c r="C477" s="7" t="s">
        <v>18</v>
      </c>
      <c r="D477" s="99" t="s">
        <v>1925</v>
      </c>
      <c r="E477" s="6" t="s">
        <v>28</v>
      </c>
      <c r="F477" s="5" t="s">
        <v>491</v>
      </c>
      <c r="G477" s="9">
        <v>168</v>
      </c>
      <c r="H477" s="9"/>
    </row>
    <row r="478" spans="1:8">
      <c r="A478" t="s">
        <v>1333</v>
      </c>
      <c r="B478" s="19">
        <v>42999</v>
      </c>
      <c r="C478" s="7" t="s">
        <v>18</v>
      </c>
      <c r="D478" s="99" t="s">
        <v>1925</v>
      </c>
      <c r="E478" s="6" t="s">
        <v>28</v>
      </c>
      <c r="F478" s="5" t="s">
        <v>492</v>
      </c>
      <c r="G478" s="9">
        <v>3545.18</v>
      </c>
      <c r="H478" s="9"/>
    </row>
    <row r="479" spans="1:8">
      <c r="A479" t="s">
        <v>1333</v>
      </c>
      <c r="B479" s="19">
        <v>42999</v>
      </c>
      <c r="C479" s="7" t="s">
        <v>18</v>
      </c>
      <c r="D479" s="99" t="s">
        <v>1925</v>
      </c>
      <c r="E479" s="6" t="s">
        <v>28</v>
      </c>
      <c r="F479" s="5" t="s">
        <v>493</v>
      </c>
      <c r="G479" s="9">
        <v>3634.99</v>
      </c>
      <c r="H479" s="9"/>
    </row>
    <row r="480" spans="1:8">
      <c r="A480" t="s">
        <v>1333</v>
      </c>
      <c r="B480" s="19">
        <v>43000</v>
      </c>
      <c r="C480" s="7" t="s">
        <v>16</v>
      </c>
      <c r="D480" s="99" t="s">
        <v>1925</v>
      </c>
      <c r="E480" s="6" t="s">
        <v>62</v>
      </c>
      <c r="F480" s="5" t="s">
        <v>494</v>
      </c>
      <c r="G480" s="9"/>
      <c r="H480" s="9">
        <v>4128.3100000000004</v>
      </c>
    </row>
    <row r="481" spans="1:8">
      <c r="A481" t="s">
        <v>1333</v>
      </c>
      <c r="B481" s="19">
        <v>43000</v>
      </c>
      <c r="C481" s="7" t="s">
        <v>16</v>
      </c>
      <c r="D481" s="99" t="s">
        <v>1925</v>
      </c>
      <c r="E481" s="6" t="s">
        <v>62</v>
      </c>
      <c r="F481" s="5" t="s">
        <v>495</v>
      </c>
      <c r="G481" s="9"/>
      <c r="H481" s="9">
        <v>1412.9</v>
      </c>
    </row>
    <row r="482" spans="1:8">
      <c r="A482" t="s">
        <v>1333</v>
      </c>
      <c r="B482" s="19">
        <v>43000</v>
      </c>
      <c r="C482" s="7" t="s">
        <v>18</v>
      </c>
      <c r="D482" s="99" t="s">
        <v>1925</v>
      </c>
      <c r="E482" s="6" t="s">
        <v>28</v>
      </c>
      <c r="F482" s="5" t="s">
        <v>496</v>
      </c>
      <c r="G482" s="9">
        <v>5310.07</v>
      </c>
      <c r="H482" s="9"/>
    </row>
    <row r="483" spans="1:8">
      <c r="A483" t="s">
        <v>1333</v>
      </c>
      <c r="B483" s="19">
        <v>43000</v>
      </c>
      <c r="C483" s="7" t="s">
        <v>16</v>
      </c>
      <c r="D483" s="99" t="s">
        <v>1925</v>
      </c>
      <c r="E483" s="6" t="s">
        <v>62</v>
      </c>
      <c r="F483" s="5" t="s">
        <v>497</v>
      </c>
      <c r="G483" s="9"/>
      <c r="H483" s="9">
        <v>5730.05</v>
      </c>
    </row>
    <row r="484" spans="1:8">
      <c r="A484" t="s">
        <v>1333</v>
      </c>
      <c r="B484" s="19">
        <v>43000</v>
      </c>
      <c r="C484" s="7" t="s">
        <v>18</v>
      </c>
      <c r="D484" s="99" t="s">
        <v>1925</v>
      </c>
      <c r="E484" s="6" t="s">
        <v>34</v>
      </c>
      <c r="F484" s="5" t="s">
        <v>498</v>
      </c>
      <c r="G484" s="9">
        <v>75.87</v>
      </c>
      <c r="H484" s="9"/>
    </row>
    <row r="485" spans="1:8">
      <c r="A485" t="s">
        <v>1333</v>
      </c>
      <c r="B485" s="19">
        <v>43000</v>
      </c>
      <c r="C485" s="7" t="s">
        <v>18</v>
      </c>
      <c r="D485" s="99" t="s">
        <v>1925</v>
      </c>
      <c r="E485" s="6" t="s">
        <v>34</v>
      </c>
      <c r="F485" s="5" t="s">
        <v>499</v>
      </c>
      <c r="G485" s="9">
        <v>99</v>
      </c>
      <c r="H485" s="9"/>
    </row>
    <row r="486" spans="1:8">
      <c r="A486" t="s">
        <v>1333</v>
      </c>
      <c r="B486" s="19">
        <v>43000</v>
      </c>
      <c r="C486" s="7" t="s">
        <v>18</v>
      </c>
      <c r="D486" s="99" t="s">
        <v>1925</v>
      </c>
      <c r="E486" s="6" t="s">
        <v>34</v>
      </c>
      <c r="F486" s="5" t="s">
        <v>500</v>
      </c>
      <c r="G486" s="9">
        <v>1350</v>
      </c>
      <c r="H486" s="9"/>
    </row>
    <row r="487" spans="1:8">
      <c r="A487" t="s">
        <v>1333</v>
      </c>
      <c r="B487" s="19">
        <v>43001</v>
      </c>
      <c r="C487" s="7" t="s">
        <v>16</v>
      </c>
      <c r="D487" s="99" t="s">
        <v>1925</v>
      </c>
      <c r="E487" s="6" t="s">
        <v>62</v>
      </c>
      <c r="F487" s="5" t="s">
        <v>501</v>
      </c>
      <c r="G487" s="9"/>
      <c r="H487" s="9">
        <v>2637</v>
      </c>
    </row>
    <row r="488" spans="1:8">
      <c r="A488" t="s">
        <v>1333</v>
      </c>
      <c r="B488" s="19">
        <v>43001</v>
      </c>
      <c r="C488" s="7" t="s">
        <v>16</v>
      </c>
      <c r="D488" s="99" t="s">
        <v>1925</v>
      </c>
      <c r="E488" s="6" t="s">
        <v>62</v>
      </c>
      <c r="F488" s="5" t="s">
        <v>502</v>
      </c>
      <c r="G488" s="9"/>
      <c r="H488" s="9">
        <v>1125</v>
      </c>
    </row>
    <row r="489" spans="1:8">
      <c r="A489" t="s">
        <v>1333</v>
      </c>
      <c r="B489" s="19">
        <v>43001</v>
      </c>
      <c r="C489" s="7" t="s">
        <v>18</v>
      </c>
      <c r="D489" s="99" t="s">
        <v>1925</v>
      </c>
      <c r="E489" s="6" t="s">
        <v>28</v>
      </c>
      <c r="F489" s="5" t="s">
        <v>503</v>
      </c>
      <c r="G489" s="9">
        <v>814.5</v>
      </c>
      <c r="H489" s="9"/>
    </row>
    <row r="490" spans="1:8">
      <c r="A490" t="s">
        <v>1333</v>
      </c>
      <c r="B490" s="19">
        <v>43002</v>
      </c>
      <c r="C490" s="7" t="s">
        <v>18</v>
      </c>
      <c r="D490" s="99" t="s">
        <v>1925</v>
      </c>
      <c r="E490" s="6" t="s">
        <v>34</v>
      </c>
      <c r="F490" s="5" t="s">
        <v>504</v>
      </c>
      <c r="G490" s="9">
        <v>107.41</v>
      </c>
      <c r="H490" s="9"/>
    </row>
    <row r="491" spans="1:8">
      <c r="A491" t="s">
        <v>1333</v>
      </c>
      <c r="B491" s="19">
        <v>43003</v>
      </c>
      <c r="C491" s="7" t="s">
        <v>16</v>
      </c>
      <c r="D491" s="99" t="s">
        <v>1925</v>
      </c>
      <c r="E491" s="6" t="s">
        <v>62</v>
      </c>
      <c r="F491" s="5" t="s">
        <v>505</v>
      </c>
      <c r="G491" s="9"/>
      <c r="H491" s="9">
        <v>765</v>
      </c>
    </row>
    <row r="492" spans="1:8">
      <c r="A492" t="s">
        <v>1333</v>
      </c>
      <c r="B492" s="19">
        <v>43003</v>
      </c>
      <c r="C492" s="7" t="s">
        <v>18</v>
      </c>
      <c r="D492" s="99" t="s">
        <v>1925</v>
      </c>
      <c r="E492" s="6" t="s">
        <v>28</v>
      </c>
      <c r="F492" s="5" t="s">
        <v>506</v>
      </c>
      <c r="G492" s="9">
        <v>2495.4299999999998</v>
      </c>
      <c r="H492" s="9"/>
    </row>
    <row r="493" spans="1:8">
      <c r="A493" t="s">
        <v>1333</v>
      </c>
      <c r="B493" s="19">
        <v>43003</v>
      </c>
      <c r="C493" s="7" t="s">
        <v>18</v>
      </c>
      <c r="D493" s="99" t="s">
        <v>1925</v>
      </c>
      <c r="E493" s="6" t="s">
        <v>28</v>
      </c>
      <c r="F493" s="5" t="s">
        <v>507</v>
      </c>
      <c r="G493" s="9">
        <v>360</v>
      </c>
      <c r="H493" s="9"/>
    </row>
    <row r="494" spans="1:8">
      <c r="A494" t="s">
        <v>1333</v>
      </c>
      <c r="B494" s="19">
        <v>43003</v>
      </c>
      <c r="C494" s="7" t="s">
        <v>18</v>
      </c>
      <c r="D494" s="99" t="s">
        <v>1925</v>
      </c>
      <c r="E494" s="6" t="s">
        <v>28</v>
      </c>
      <c r="F494" s="5" t="s">
        <v>508</v>
      </c>
      <c r="G494" s="9">
        <v>729.01</v>
      </c>
      <c r="H494" s="9"/>
    </row>
    <row r="495" spans="1:8">
      <c r="A495" t="s">
        <v>1333</v>
      </c>
      <c r="B495" s="19">
        <v>43003</v>
      </c>
      <c r="C495" s="7" t="s">
        <v>18</v>
      </c>
      <c r="D495" s="99" t="s">
        <v>1925</v>
      </c>
      <c r="E495" s="6" t="s">
        <v>28</v>
      </c>
      <c r="F495" s="5" t="s">
        <v>509</v>
      </c>
      <c r="G495" s="9">
        <v>32.4</v>
      </c>
      <c r="H495" s="9"/>
    </row>
    <row r="496" spans="1:8">
      <c r="A496" t="s">
        <v>1333</v>
      </c>
      <c r="B496" s="19">
        <v>43003</v>
      </c>
      <c r="C496" s="7" t="s">
        <v>18</v>
      </c>
      <c r="D496" s="99" t="s">
        <v>1925</v>
      </c>
      <c r="E496" s="6" t="s">
        <v>28</v>
      </c>
      <c r="F496" s="5" t="s">
        <v>510</v>
      </c>
      <c r="G496" s="9">
        <v>3263.22</v>
      </c>
      <c r="H496" s="9"/>
    </row>
    <row r="497" spans="1:8">
      <c r="A497" t="s">
        <v>1333</v>
      </c>
      <c r="B497" s="19">
        <v>43003</v>
      </c>
      <c r="C497" s="7" t="s">
        <v>18</v>
      </c>
      <c r="D497" s="99" t="s">
        <v>1925</v>
      </c>
      <c r="E497" s="6" t="s">
        <v>34</v>
      </c>
      <c r="F497" s="5" t="s">
        <v>511</v>
      </c>
      <c r="G497" s="9">
        <v>838</v>
      </c>
      <c r="H497" s="9"/>
    </row>
    <row r="498" spans="1:8">
      <c r="A498" t="s">
        <v>1333</v>
      </c>
      <c r="B498" s="19">
        <v>43004</v>
      </c>
      <c r="C498" s="7" t="s">
        <v>16</v>
      </c>
      <c r="D498" s="99" t="s">
        <v>1925</v>
      </c>
      <c r="E498" s="6" t="s">
        <v>62</v>
      </c>
      <c r="F498" s="5" t="s">
        <v>512</v>
      </c>
      <c r="G498" s="9"/>
      <c r="H498" s="9">
        <v>270</v>
      </c>
    </row>
    <row r="499" spans="1:8">
      <c r="A499" t="s">
        <v>1333</v>
      </c>
      <c r="B499" s="19">
        <v>43004</v>
      </c>
      <c r="C499" s="7" t="s">
        <v>18</v>
      </c>
      <c r="D499" s="99" t="s">
        <v>1925</v>
      </c>
      <c r="E499" s="6" t="s">
        <v>28</v>
      </c>
      <c r="F499" s="5" t="s">
        <v>513</v>
      </c>
      <c r="G499" s="9">
        <v>307.16000000000003</v>
      </c>
      <c r="H499" s="9"/>
    </row>
    <row r="500" spans="1:8">
      <c r="A500" t="s">
        <v>1333</v>
      </c>
      <c r="B500" s="19">
        <v>43004</v>
      </c>
      <c r="C500" s="7" t="s">
        <v>18</v>
      </c>
      <c r="D500" s="99" t="s">
        <v>1925</v>
      </c>
      <c r="E500" s="6" t="s">
        <v>28</v>
      </c>
      <c r="F500" s="5" t="s">
        <v>514</v>
      </c>
      <c r="G500" s="9">
        <v>378.98</v>
      </c>
      <c r="H500" s="9"/>
    </row>
    <row r="501" spans="1:8">
      <c r="A501" t="s">
        <v>1333</v>
      </c>
      <c r="B501" s="19">
        <v>43005</v>
      </c>
      <c r="C501" s="7" t="s">
        <v>16</v>
      </c>
      <c r="D501" s="99" t="s">
        <v>1925</v>
      </c>
      <c r="E501" s="6" t="s">
        <v>62</v>
      </c>
      <c r="F501" s="5" t="s">
        <v>515</v>
      </c>
      <c r="G501" s="9"/>
      <c r="H501" s="9">
        <v>416.76</v>
      </c>
    </row>
    <row r="502" spans="1:8">
      <c r="A502" t="s">
        <v>1333</v>
      </c>
      <c r="B502" s="19">
        <v>43005</v>
      </c>
      <c r="C502" s="7" t="s">
        <v>18</v>
      </c>
      <c r="D502" s="99" t="s">
        <v>1925</v>
      </c>
      <c r="E502" s="6" t="s">
        <v>28</v>
      </c>
      <c r="F502" s="5" t="s">
        <v>516</v>
      </c>
      <c r="G502" s="9">
        <v>280</v>
      </c>
      <c r="H502" s="9"/>
    </row>
    <row r="503" spans="1:8">
      <c r="A503" t="s">
        <v>1333</v>
      </c>
      <c r="B503" s="19">
        <v>43005</v>
      </c>
      <c r="C503" s="7" t="s">
        <v>18</v>
      </c>
      <c r="D503" s="99" t="s">
        <v>1925</v>
      </c>
      <c r="E503" s="6" t="s">
        <v>28</v>
      </c>
      <c r="F503" s="5" t="s">
        <v>517</v>
      </c>
      <c r="G503" s="9">
        <v>268.10000000000002</v>
      </c>
      <c r="H503" s="9"/>
    </row>
    <row r="504" spans="1:8">
      <c r="A504" t="s">
        <v>1333</v>
      </c>
      <c r="B504" s="19">
        <v>43005</v>
      </c>
      <c r="C504" s="7" t="s">
        <v>18</v>
      </c>
      <c r="D504" s="99" t="s">
        <v>1925</v>
      </c>
      <c r="E504" s="6" t="s">
        <v>28</v>
      </c>
      <c r="F504" s="5" t="s">
        <v>518</v>
      </c>
      <c r="G504" s="9">
        <v>6889.78</v>
      </c>
      <c r="H504" s="9"/>
    </row>
    <row r="505" spans="1:8">
      <c r="A505" t="s">
        <v>1333</v>
      </c>
      <c r="B505" s="19">
        <v>43005</v>
      </c>
      <c r="C505" s="7" t="s">
        <v>18</v>
      </c>
      <c r="D505" s="99" t="s">
        <v>1925</v>
      </c>
      <c r="E505" s="6" t="s">
        <v>34</v>
      </c>
      <c r="F505" s="5" t="s">
        <v>25</v>
      </c>
      <c r="G505" s="9">
        <v>100.08</v>
      </c>
      <c r="H505" s="9"/>
    </row>
    <row r="506" spans="1:8">
      <c r="A506" t="s">
        <v>1333</v>
      </c>
      <c r="B506" s="19">
        <v>43005</v>
      </c>
      <c r="C506" s="7" t="s">
        <v>18</v>
      </c>
      <c r="D506" s="99" t="s">
        <v>1925</v>
      </c>
      <c r="E506" s="6" t="s">
        <v>34</v>
      </c>
      <c r="F506" s="5" t="s">
        <v>519</v>
      </c>
      <c r="G506" s="9">
        <v>47.25</v>
      </c>
      <c r="H506" s="9"/>
    </row>
    <row r="507" spans="1:8">
      <c r="A507" t="s">
        <v>1333</v>
      </c>
      <c r="B507" s="19">
        <v>43005</v>
      </c>
      <c r="C507" s="7" t="s">
        <v>18</v>
      </c>
      <c r="D507" s="99" t="s">
        <v>1925</v>
      </c>
      <c r="E507" s="6" t="s">
        <v>34</v>
      </c>
      <c r="F507" s="5" t="s">
        <v>520</v>
      </c>
      <c r="G507" s="9">
        <v>55.35</v>
      </c>
      <c r="H507" s="9"/>
    </row>
    <row r="508" spans="1:8">
      <c r="A508" t="s">
        <v>1333</v>
      </c>
      <c r="B508" s="19">
        <v>43005</v>
      </c>
      <c r="C508" s="7" t="s">
        <v>18</v>
      </c>
      <c r="D508" s="99" t="s">
        <v>1925</v>
      </c>
      <c r="E508" s="6" t="s">
        <v>28</v>
      </c>
      <c r="F508" s="5" t="s">
        <v>521</v>
      </c>
      <c r="G508" s="9">
        <v>2774.38</v>
      </c>
      <c r="H508" s="9"/>
    </row>
    <row r="509" spans="1:8">
      <c r="A509" t="s">
        <v>1333</v>
      </c>
      <c r="B509" s="19">
        <v>43006</v>
      </c>
      <c r="C509" s="7" t="s">
        <v>16</v>
      </c>
      <c r="D509" s="99" t="s">
        <v>1925</v>
      </c>
      <c r="E509" s="6" t="s">
        <v>62</v>
      </c>
      <c r="F509" s="5" t="s">
        <v>522</v>
      </c>
      <c r="G509" s="9"/>
      <c r="H509" s="9">
        <v>7579.74</v>
      </c>
    </row>
    <row r="510" spans="1:8">
      <c r="A510" t="s">
        <v>1333</v>
      </c>
      <c r="B510" s="19">
        <v>43006</v>
      </c>
      <c r="C510" s="7" t="s">
        <v>16</v>
      </c>
      <c r="D510" s="99" t="s">
        <v>1925</v>
      </c>
      <c r="E510" s="6" t="s">
        <v>62</v>
      </c>
      <c r="F510" s="5" t="s">
        <v>523</v>
      </c>
      <c r="G510" s="9"/>
      <c r="H510" s="9">
        <v>3828.13</v>
      </c>
    </row>
    <row r="511" spans="1:8">
      <c r="A511" t="s">
        <v>1333</v>
      </c>
      <c r="B511" s="19">
        <v>43006</v>
      </c>
      <c r="C511" s="7" t="s">
        <v>16</v>
      </c>
      <c r="D511" s="99" t="s">
        <v>1925</v>
      </c>
      <c r="E511" s="6" t="s">
        <v>62</v>
      </c>
      <c r="F511" s="5" t="s">
        <v>524</v>
      </c>
      <c r="G511" s="9"/>
      <c r="H511" s="9">
        <v>202318.2</v>
      </c>
    </row>
    <row r="512" spans="1:8">
      <c r="A512" t="s">
        <v>1333</v>
      </c>
      <c r="B512" s="19">
        <v>43006</v>
      </c>
      <c r="C512" s="7" t="s">
        <v>16</v>
      </c>
      <c r="D512" s="99" t="s">
        <v>1925</v>
      </c>
      <c r="E512" s="6" t="s">
        <v>62</v>
      </c>
      <c r="F512" s="5" t="s">
        <v>525</v>
      </c>
      <c r="G512" s="9"/>
      <c r="H512" s="9">
        <v>1737</v>
      </c>
    </row>
    <row r="513" spans="1:8">
      <c r="A513" t="s">
        <v>1333</v>
      </c>
      <c r="B513" s="19">
        <v>43006</v>
      </c>
      <c r="C513" s="7" t="s">
        <v>16</v>
      </c>
      <c r="D513" s="99" t="s">
        <v>1925</v>
      </c>
      <c r="E513" s="6" t="s">
        <v>62</v>
      </c>
      <c r="F513" s="5" t="s">
        <v>526</v>
      </c>
      <c r="G513" s="9"/>
      <c r="H513" s="9">
        <v>1978.7</v>
      </c>
    </row>
    <row r="514" spans="1:8">
      <c r="A514" t="s">
        <v>1333</v>
      </c>
      <c r="B514" s="19">
        <v>43006</v>
      </c>
      <c r="C514" s="7" t="s">
        <v>18</v>
      </c>
      <c r="D514" s="99" t="s">
        <v>1925</v>
      </c>
      <c r="E514" s="6" t="s">
        <v>28</v>
      </c>
      <c r="F514" s="5" t="s">
        <v>527</v>
      </c>
      <c r="G514" s="9">
        <v>53.76</v>
      </c>
      <c r="H514" s="9"/>
    </row>
    <row r="515" spans="1:8">
      <c r="A515" t="s">
        <v>1333</v>
      </c>
      <c r="B515" s="19">
        <v>43006</v>
      </c>
      <c r="C515" s="7" t="s">
        <v>18</v>
      </c>
      <c r="D515" s="99" t="s">
        <v>1925</v>
      </c>
      <c r="E515" s="6" t="s">
        <v>28</v>
      </c>
      <c r="F515" s="5" t="s">
        <v>528</v>
      </c>
      <c r="G515" s="9">
        <v>1606.5</v>
      </c>
      <c r="H515" s="9"/>
    </row>
    <row r="516" spans="1:8">
      <c r="A516" t="s">
        <v>1333</v>
      </c>
      <c r="B516" s="19">
        <v>43006</v>
      </c>
      <c r="C516" s="7" t="s">
        <v>18</v>
      </c>
      <c r="D516" s="99" t="s">
        <v>1925</v>
      </c>
      <c r="E516" s="6" t="s">
        <v>28</v>
      </c>
      <c r="F516" s="5" t="s">
        <v>529</v>
      </c>
      <c r="G516" s="9">
        <v>29.7</v>
      </c>
      <c r="H516" s="9"/>
    </row>
    <row r="517" spans="1:8">
      <c r="A517" t="s">
        <v>1333</v>
      </c>
      <c r="B517" s="19">
        <v>43006</v>
      </c>
      <c r="C517" s="7" t="s">
        <v>18</v>
      </c>
      <c r="D517" s="99" t="s">
        <v>1925</v>
      </c>
      <c r="E517" s="6" t="s">
        <v>34</v>
      </c>
      <c r="F517" s="5" t="s">
        <v>530</v>
      </c>
      <c r="G517" s="9">
        <v>11.61</v>
      </c>
      <c r="H517" s="9"/>
    </row>
    <row r="518" spans="1:8">
      <c r="A518" t="s">
        <v>1333</v>
      </c>
      <c r="B518" s="19">
        <v>43007</v>
      </c>
      <c r="C518" s="7" t="s">
        <v>16</v>
      </c>
      <c r="D518" s="99" t="s">
        <v>1925</v>
      </c>
      <c r="E518" s="6" t="s">
        <v>62</v>
      </c>
      <c r="F518" s="5" t="s">
        <v>531</v>
      </c>
      <c r="G518" s="9"/>
      <c r="H518" s="9">
        <v>7514.07</v>
      </c>
    </row>
    <row r="519" spans="1:8">
      <c r="A519" t="s">
        <v>1333</v>
      </c>
      <c r="B519" s="19">
        <v>43007</v>
      </c>
      <c r="C519" s="7" t="s">
        <v>16</v>
      </c>
      <c r="D519" s="99" t="s">
        <v>1925</v>
      </c>
      <c r="E519" s="6" t="s">
        <v>62</v>
      </c>
      <c r="F519" s="5" t="s">
        <v>532</v>
      </c>
      <c r="G519" s="9"/>
      <c r="H519" s="9">
        <v>709.32</v>
      </c>
    </row>
    <row r="520" spans="1:8">
      <c r="A520" t="s">
        <v>1333</v>
      </c>
      <c r="B520" s="19">
        <v>43007</v>
      </c>
      <c r="C520" s="7" t="s">
        <v>16</v>
      </c>
      <c r="D520" s="99" t="s">
        <v>1925</v>
      </c>
      <c r="E520" s="6" t="s">
        <v>62</v>
      </c>
      <c r="F520" s="5" t="s">
        <v>533</v>
      </c>
      <c r="G520" s="9"/>
      <c r="H520" s="9">
        <v>594</v>
      </c>
    </row>
    <row r="521" spans="1:8">
      <c r="A521" t="s">
        <v>1333</v>
      </c>
      <c r="B521" s="19">
        <v>43007</v>
      </c>
      <c r="C521" s="7" t="s">
        <v>18</v>
      </c>
      <c r="D521" s="99" t="s">
        <v>1925</v>
      </c>
      <c r="E521" s="6" t="s">
        <v>28</v>
      </c>
      <c r="F521" s="5" t="s">
        <v>534</v>
      </c>
      <c r="G521" s="9">
        <v>810.7</v>
      </c>
      <c r="H521" s="9"/>
    </row>
    <row r="522" spans="1:8">
      <c r="A522" t="s">
        <v>1333</v>
      </c>
      <c r="B522" s="19">
        <v>43007</v>
      </c>
      <c r="C522" s="7" t="s">
        <v>18</v>
      </c>
      <c r="D522" s="99" t="s">
        <v>1925</v>
      </c>
      <c r="E522" s="6" t="s">
        <v>28</v>
      </c>
      <c r="F522" s="5" t="s">
        <v>535</v>
      </c>
      <c r="G522" s="9">
        <v>1890</v>
      </c>
      <c r="H522" s="9"/>
    </row>
    <row r="523" spans="1:8">
      <c r="A523" t="s">
        <v>1333</v>
      </c>
      <c r="B523" s="19">
        <v>43007</v>
      </c>
      <c r="C523" s="7" t="s">
        <v>18</v>
      </c>
      <c r="D523" s="99" t="s">
        <v>1925</v>
      </c>
      <c r="E523" s="6" t="s">
        <v>28</v>
      </c>
      <c r="F523" s="5" t="s">
        <v>536</v>
      </c>
      <c r="G523" s="9">
        <v>2497.0500000000002</v>
      </c>
      <c r="H523" s="9"/>
    </row>
    <row r="524" spans="1:8">
      <c r="A524" t="s">
        <v>1333</v>
      </c>
      <c r="B524" s="19">
        <v>43007</v>
      </c>
      <c r="C524" s="7" t="s">
        <v>18</v>
      </c>
      <c r="D524" s="99" t="s">
        <v>1925</v>
      </c>
      <c r="E524" s="6" t="s">
        <v>28</v>
      </c>
      <c r="F524" s="5" t="s">
        <v>537</v>
      </c>
      <c r="G524" s="9">
        <v>5089.7</v>
      </c>
      <c r="H524" s="9"/>
    </row>
    <row r="525" spans="1:8">
      <c r="A525" t="s">
        <v>1333</v>
      </c>
      <c r="B525" s="19">
        <v>43007</v>
      </c>
      <c r="C525" s="7" t="s">
        <v>18</v>
      </c>
      <c r="D525" s="99" t="s">
        <v>1925</v>
      </c>
      <c r="E525" s="6" t="s">
        <v>34</v>
      </c>
      <c r="F525" s="5" t="s">
        <v>538</v>
      </c>
      <c r="G525" s="9">
        <v>56</v>
      </c>
      <c r="H525" s="9"/>
    </row>
    <row r="526" spans="1:8">
      <c r="A526" t="s">
        <v>1333</v>
      </c>
      <c r="B526" s="19">
        <v>43007</v>
      </c>
      <c r="C526" s="7" t="s">
        <v>18</v>
      </c>
      <c r="D526" s="99" t="s">
        <v>1925</v>
      </c>
      <c r="E526" s="6" t="s">
        <v>28</v>
      </c>
      <c r="F526" s="5" t="s">
        <v>539</v>
      </c>
      <c r="G526" s="9">
        <v>42</v>
      </c>
      <c r="H526" s="9"/>
    </row>
    <row r="527" spans="1:8">
      <c r="A527" t="s">
        <v>1333</v>
      </c>
      <c r="B527" s="19">
        <v>43008</v>
      </c>
      <c r="C527" s="7" t="s">
        <v>18</v>
      </c>
      <c r="D527" s="99" t="s">
        <v>1925</v>
      </c>
      <c r="E527" s="6" t="s">
        <v>34</v>
      </c>
      <c r="F527" s="5" t="s">
        <v>540</v>
      </c>
      <c r="G527" s="9">
        <v>119</v>
      </c>
      <c r="H527" s="9"/>
    </row>
    <row r="528" spans="1:8">
      <c r="A528" t="s">
        <v>1333</v>
      </c>
      <c r="B528" s="19">
        <v>43008</v>
      </c>
      <c r="C528" s="7" t="s">
        <v>18</v>
      </c>
      <c r="D528" s="99" t="s">
        <v>1925</v>
      </c>
      <c r="E528" s="6" t="s">
        <v>28</v>
      </c>
      <c r="F528" s="5" t="s">
        <v>541</v>
      </c>
      <c r="G528" s="9">
        <v>1425.6</v>
      </c>
      <c r="H528" s="9"/>
    </row>
    <row r="529" spans="1:8">
      <c r="A529" t="s">
        <v>1334</v>
      </c>
      <c r="B529" s="19">
        <v>43009</v>
      </c>
      <c r="C529" s="7" t="s">
        <v>18</v>
      </c>
      <c r="D529" s="99" t="s">
        <v>1925</v>
      </c>
      <c r="E529" s="6" t="s">
        <v>34</v>
      </c>
      <c r="F529" s="5" t="s">
        <v>542</v>
      </c>
      <c r="G529" s="9">
        <v>495</v>
      </c>
      <c r="H529" s="9"/>
    </row>
    <row r="530" spans="1:8">
      <c r="A530" t="s">
        <v>1334</v>
      </c>
      <c r="B530" s="19">
        <v>43011</v>
      </c>
      <c r="C530" s="7" t="s">
        <v>16</v>
      </c>
      <c r="D530" s="99" t="s">
        <v>1925</v>
      </c>
      <c r="E530" s="6" t="s">
        <v>62</v>
      </c>
      <c r="F530" s="5" t="s">
        <v>543</v>
      </c>
      <c r="G530" s="9"/>
      <c r="H530" s="9">
        <v>864</v>
      </c>
    </row>
    <row r="531" spans="1:8">
      <c r="A531" t="s">
        <v>1334</v>
      </c>
      <c r="B531" s="19">
        <v>43011</v>
      </c>
      <c r="C531" s="7" t="s">
        <v>18</v>
      </c>
      <c r="D531" s="99" t="s">
        <v>1925</v>
      </c>
      <c r="E531" s="6" t="s">
        <v>28</v>
      </c>
      <c r="F531" s="5" t="s">
        <v>544</v>
      </c>
      <c r="G531" s="9">
        <v>587.29999999999995</v>
      </c>
      <c r="H531" s="9"/>
    </row>
    <row r="532" spans="1:8">
      <c r="A532" t="s">
        <v>1334</v>
      </c>
      <c r="B532" s="19">
        <v>43011</v>
      </c>
      <c r="C532" s="7" t="s">
        <v>18</v>
      </c>
      <c r="D532" s="99" t="s">
        <v>1925</v>
      </c>
      <c r="E532" s="6" t="s">
        <v>28</v>
      </c>
      <c r="F532" s="5" t="s">
        <v>545</v>
      </c>
      <c r="G532" s="9">
        <v>180</v>
      </c>
      <c r="H532" s="9"/>
    </row>
    <row r="533" spans="1:8">
      <c r="A533" t="s">
        <v>1334</v>
      </c>
      <c r="B533" s="19">
        <v>43011</v>
      </c>
      <c r="C533" s="7" t="s">
        <v>18</v>
      </c>
      <c r="D533" s="99" t="s">
        <v>1925</v>
      </c>
      <c r="E533" s="6" t="s">
        <v>28</v>
      </c>
      <c r="F533" s="5" t="s">
        <v>546</v>
      </c>
      <c r="G533" s="9">
        <v>201.6</v>
      </c>
      <c r="H533" s="9"/>
    </row>
    <row r="534" spans="1:8">
      <c r="A534" t="s">
        <v>1334</v>
      </c>
      <c r="B534" s="19">
        <v>43011</v>
      </c>
      <c r="C534" s="7" t="s">
        <v>18</v>
      </c>
      <c r="D534" s="99" t="s">
        <v>1925</v>
      </c>
      <c r="E534" s="6" t="s">
        <v>28</v>
      </c>
      <c r="F534" s="5" t="s">
        <v>547</v>
      </c>
      <c r="G534" s="9">
        <v>571.20000000000005</v>
      </c>
      <c r="H534" s="9"/>
    </row>
    <row r="535" spans="1:8">
      <c r="A535" t="s">
        <v>1334</v>
      </c>
      <c r="B535" s="19">
        <v>43011</v>
      </c>
      <c r="C535" s="7" t="s">
        <v>18</v>
      </c>
      <c r="D535" s="99" t="s">
        <v>1925</v>
      </c>
      <c r="E535" s="6" t="s">
        <v>34</v>
      </c>
      <c r="F535" s="5" t="s">
        <v>26</v>
      </c>
      <c r="G535" s="9">
        <v>197</v>
      </c>
      <c r="H535" s="9"/>
    </row>
    <row r="536" spans="1:8">
      <c r="A536" t="s">
        <v>1334</v>
      </c>
      <c r="B536" s="19">
        <v>43012</v>
      </c>
      <c r="C536" s="7" t="s">
        <v>16</v>
      </c>
      <c r="D536" s="99" t="s">
        <v>1925</v>
      </c>
      <c r="E536" s="6" t="s">
        <v>62</v>
      </c>
      <c r="F536" s="5" t="s">
        <v>548</v>
      </c>
      <c r="G536" s="9"/>
      <c r="H536" s="9">
        <v>228.81</v>
      </c>
    </row>
    <row r="537" spans="1:8">
      <c r="A537" t="s">
        <v>1334</v>
      </c>
      <c r="B537" s="19">
        <v>43012</v>
      </c>
      <c r="C537" s="7" t="s">
        <v>16</v>
      </c>
      <c r="D537" s="99" t="s">
        <v>1925</v>
      </c>
      <c r="E537" s="6" t="s">
        <v>62</v>
      </c>
      <c r="F537" s="5" t="s">
        <v>549</v>
      </c>
      <c r="G537" s="9"/>
      <c r="H537" s="9">
        <v>27.3</v>
      </c>
    </row>
    <row r="538" spans="1:8">
      <c r="A538" t="s">
        <v>1334</v>
      </c>
      <c r="B538" s="19">
        <v>43012</v>
      </c>
      <c r="C538" s="7" t="s">
        <v>16</v>
      </c>
      <c r="D538" s="99" t="s">
        <v>1925</v>
      </c>
      <c r="E538" s="6" t="s">
        <v>62</v>
      </c>
      <c r="F538" s="5" t="s">
        <v>550</v>
      </c>
      <c r="G538" s="9"/>
      <c r="H538" s="9">
        <v>26174.34</v>
      </c>
    </row>
    <row r="539" spans="1:8">
      <c r="A539" t="s">
        <v>1334</v>
      </c>
      <c r="B539" s="19">
        <v>43012</v>
      </c>
      <c r="C539" s="7" t="s">
        <v>18</v>
      </c>
      <c r="D539" s="99" t="s">
        <v>1925</v>
      </c>
      <c r="E539" s="6" t="s">
        <v>34</v>
      </c>
      <c r="F539" s="5" t="s">
        <v>551</v>
      </c>
      <c r="G539" s="9">
        <v>27.72</v>
      </c>
      <c r="H539" s="9"/>
    </row>
    <row r="540" spans="1:8">
      <c r="A540" t="s">
        <v>1334</v>
      </c>
      <c r="B540" s="19">
        <v>43012</v>
      </c>
      <c r="C540" s="7" t="s">
        <v>18</v>
      </c>
      <c r="D540" s="99" t="s">
        <v>1925</v>
      </c>
      <c r="E540" s="6" t="s">
        <v>34</v>
      </c>
      <c r="F540" s="5" t="s">
        <v>552</v>
      </c>
      <c r="G540" s="9">
        <v>1050</v>
      </c>
      <c r="H540" s="9"/>
    </row>
    <row r="541" spans="1:8">
      <c r="A541" t="s">
        <v>1334</v>
      </c>
      <c r="B541" s="19">
        <v>43012</v>
      </c>
      <c r="C541" s="7" t="s">
        <v>18</v>
      </c>
      <c r="D541" s="99" t="s">
        <v>1925</v>
      </c>
      <c r="E541" s="6" t="s">
        <v>34</v>
      </c>
      <c r="F541" s="5" t="s">
        <v>553</v>
      </c>
      <c r="G541" s="9">
        <v>2943</v>
      </c>
      <c r="H541" s="9"/>
    </row>
    <row r="542" spans="1:8">
      <c r="A542" t="s">
        <v>1334</v>
      </c>
      <c r="B542" s="19">
        <v>43013</v>
      </c>
      <c r="C542" s="7" t="s">
        <v>16</v>
      </c>
      <c r="D542" s="99" t="s">
        <v>1925</v>
      </c>
      <c r="E542" s="6" t="s">
        <v>62</v>
      </c>
      <c r="F542" s="5" t="s">
        <v>554</v>
      </c>
      <c r="G542" s="9"/>
      <c r="H542" s="9">
        <v>788.35</v>
      </c>
    </row>
    <row r="543" spans="1:8">
      <c r="A543" t="s">
        <v>1334</v>
      </c>
      <c r="B543" s="19">
        <v>43013</v>
      </c>
      <c r="C543" s="7" t="s">
        <v>16</v>
      </c>
      <c r="D543" s="99" t="s">
        <v>1925</v>
      </c>
      <c r="E543" s="6" t="s">
        <v>62</v>
      </c>
      <c r="F543" s="5" t="s">
        <v>555</v>
      </c>
      <c r="G543" s="9"/>
      <c r="H543" s="9">
        <v>648.27</v>
      </c>
    </row>
    <row r="544" spans="1:8">
      <c r="A544" t="s">
        <v>1334</v>
      </c>
      <c r="B544" s="19">
        <v>43013</v>
      </c>
      <c r="C544" s="7" t="s">
        <v>18</v>
      </c>
      <c r="D544" s="99" t="s">
        <v>1925</v>
      </c>
      <c r="E544" s="6" t="s">
        <v>28</v>
      </c>
      <c r="F544" s="5" t="s">
        <v>556</v>
      </c>
      <c r="G544" s="9">
        <v>1482.29</v>
      </c>
      <c r="H544" s="9"/>
    </row>
    <row r="545" spans="1:8">
      <c r="A545" t="s">
        <v>1334</v>
      </c>
      <c r="B545" s="19">
        <v>43013</v>
      </c>
      <c r="C545" s="7" t="s">
        <v>18</v>
      </c>
      <c r="D545" s="99" t="s">
        <v>1925</v>
      </c>
      <c r="E545" s="6" t="s">
        <v>34</v>
      </c>
      <c r="F545" s="5" t="s">
        <v>557</v>
      </c>
      <c r="G545" s="9">
        <v>1845</v>
      </c>
      <c r="H545" s="9"/>
    </row>
    <row r="546" spans="1:8">
      <c r="A546" t="s">
        <v>1334</v>
      </c>
      <c r="B546" s="19">
        <v>43014</v>
      </c>
      <c r="C546" s="7" t="s">
        <v>16</v>
      </c>
      <c r="D546" s="99" t="s">
        <v>1925</v>
      </c>
      <c r="E546" s="6" t="s">
        <v>62</v>
      </c>
      <c r="F546" s="5" t="s">
        <v>558</v>
      </c>
      <c r="G546" s="9"/>
      <c r="H546" s="9">
        <v>244.07</v>
      </c>
    </row>
    <row r="547" spans="1:8">
      <c r="A547" t="s">
        <v>1334</v>
      </c>
      <c r="B547" s="19">
        <v>43014</v>
      </c>
      <c r="C547" s="7" t="s">
        <v>16</v>
      </c>
      <c r="D547" s="99" t="s">
        <v>1925</v>
      </c>
      <c r="E547" s="6" t="s">
        <v>62</v>
      </c>
      <c r="F547" s="5" t="s">
        <v>559</v>
      </c>
      <c r="G547" s="9"/>
      <c r="H547" s="9">
        <v>2836.22</v>
      </c>
    </row>
    <row r="548" spans="1:8">
      <c r="A548" t="s">
        <v>1334</v>
      </c>
      <c r="B548" s="19">
        <v>43014</v>
      </c>
      <c r="C548" s="7" t="s">
        <v>16</v>
      </c>
      <c r="D548" s="99" t="s">
        <v>1925</v>
      </c>
      <c r="E548" s="6" t="s">
        <v>62</v>
      </c>
      <c r="F548" s="5" t="s">
        <v>560</v>
      </c>
      <c r="G548" s="9"/>
      <c r="H548" s="9">
        <v>540</v>
      </c>
    </row>
    <row r="549" spans="1:8">
      <c r="A549" t="s">
        <v>1334</v>
      </c>
      <c r="B549" s="19">
        <v>43015</v>
      </c>
      <c r="C549" s="7" t="s">
        <v>16</v>
      </c>
      <c r="D549" s="99" t="s">
        <v>1925</v>
      </c>
      <c r="E549" s="6" t="s">
        <v>62</v>
      </c>
      <c r="F549" s="5" t="s">
        <v>561</v>
      </c>
      <c r="G549" s="9"/>
      <c r="H549" s="9">
        <v>5408.78</v>
      </c>
    </row>
    <row r="550" spans="1:8">
      <c r="A550" t="s">
        <v>1334</v>
      </c>
      <c r="B550" s="19">
        <v>43015</v>
      </c>
      <c r="C550" s="7" t="s">
        <v>16</v>
      </c>
      <c r="D550" s="99" t="s">
        <v>1925</v>
      </c>
      <c r="E550" s="6" t="s">
        <v>62</v>
      </c>
      <c r="F550" s="5" t="s">
        <v>562</v>
      </c>
      <c r="G550" s="9"/>
      <c r="H550" s="9">
        <v>2095.1999999999998</v>
      </c>
    </row>
    <row r="551" spans="1:8">
      <c r="A551" t="s">
        <v>1334</v>
      </c>
      <c r="B551" s="19">
        <v>43015</v>
      </c>
      <c r="C551" s="7" t="s">
        <v>18</v>
      </c>
      <c r="D551" s="99" t="s">
        <v>1925</v>
      </c>
      <c r="E551" s="6" t="s">
        <v>28</v>
      </c>
      <c r="F551" s="5" t="s">
        <v>563</v>
      </c>
      <c r="G551" s="9">
        <v>484.2</v>
      </c>
      <c r="H551" s="9"/>
    </row>
    <row r="552" spans="1:8">
      <c r="A552" t="s">
        <v>1334</v>
      </c>
      <c r="B552" s="19">
        <v>43015</v>
      </c>
      <c r="C552" s="7" t="s">
        <v>18</v>
      </c>
      <c r="D552" s="99" t="s">
        <v>1925</v>
      </c>
      <c r="E552" s="6" t="s">
        <v>34</v>
      </c>
      <c r="F552" s="5" t="s">
        <v>564</v>
      </c>
      <c r="G552" s="9">
        <v>31.5</v>
      </c>
      <c r="H552" s="9"/>
    </row>
    <row r="553" spans="1:8">
      <c r="A553" t="s">
        <v>1334</v>
      </c>
      <c r="B553" s="19">
        <v>43015</v>
      </c>
      <c r="C553" s="7" t="s">
        <v>18</v>
      </c>
      <c r="D553" s="99" t="s">
        <v>1925</v>
      </c>
      <c r="E553" s="6" t="s">
        <v>34</v>
      </c>
      <c r="F553" s="5" t="s">
        <v>565</v>
      </c>
      <c r="G553" s="9">
        <v>31.5</v>
      </c>
      <c r="H553" s="9"/>
    </row>
    <row r="554" spans="1:8">
      <c r="A554" t="s">
        <v>1334</v>
      </c>
      <c r="B554" s="19">
        <v>43015</v>
      </c>
      <c r="C554" s="7" t="s">
        <v>18</v>
      </c>
      <c r="D554" s="99" t="s">
        <v>1925</v>
      </c>
      <c r="E554" s="6" t="s">
        <v>28</v>
      </c>
      <c r="F554" s="5" t="s">
        <v>566</v>
      </c>
      <c r="G554" s="9">
        <v>1986.3</v>
      </c>
      <c r="H554" s="9"/>
    </row>
    <row r="555" spans="1:8">
      <c r="A555" t="s">
        <v>1334</v>
      </c>
      <c r="B555" s="19">
        <v>43017</v>
      </c>
      <c r="C555" s="7" t="s">
        <v>16</v>
      </c>
      <c r="D555" s="99" t="s">
        <v>1925</v>
      </c>
      <c r="E555" s="6" t="s">
        <v>62</v>
      </c>
      <c r="F555" s="5" t="s">
        <v>567</v>
      </c>
      <c r="G555" s="9"/>
      <c r="H555" s="9">
        <v>10465</v>
      </c>
    </row>
    <row r="556" spans="1:8">
      <c r="A556" t="s">
        <v>1334</v>
      </c>
      <c r="B556" s="19">
        <v>43017</v>
      </c>
      <c r="C556" s="7" t="s">
        <v>18</v>
      </c>
      <c r="D556" s="99" t="s">
        <v>1925</v>
      </c>
      <c r="E556" s="6" t="s">
        <v>28</v>
      </c>
      <c r="F556" s="5" t="s">
        <v>568</v>
      </c>
      <c r="G556" s="9">
        <v>189</v>
      </c>
      <c r="H556" s="9"/>
    </row>
    <row r="557" spans="1:8">
      <c r="A557" t="s">
        <v>1334</v>
      </c>
      <c r="B557" s="19">
        <v>43017</v>
      </c>
      <c r="C557" s="7" t="s">
        <v>18</v>
      </c>
      <c r="D557" s="99" t="s">
        <v>1925</v>
      </c>
      <c r="E557" s="6" t="s">
        <v>28</v>
      </c>
      <c r="F557" s="5" t="s">
        <v>569</v>
      </c>
      <c r="G557" s="9">
        <v>3080</v>
      </c>
      <c r="H557" s="9"/>
    </row>
    <row r="558" spans="1:8">
      <c r="A558" t="s">
        <v>1334</v>
      </c>
      <c r="B558" s="19">
        <v>43017</v>
      </c>
      <c r="C558" s="7" t="s">
        <v>18</v>
      </c>
      <c r="D558" s="99" t="s">
        <v>1925</v>
      </c>
      <c r="E558" s="6" t="s">
        <v>28</v>
      </c>
      <c r="F558" s="5" t="s">
        <v>570</v>
      </c>
      <c r="G558" s="9">
        <v>1704.78</v>
      </c>
      <c r="H558" s="9"/>
    </row>
    <row r="559" spans="1:8">
      <c r="A559" t="s">
        <v>1334</v>
      </c>
      <c r="B559" s="19">
        <v>43018</v>
      </c>
      <c r="C559" s="7" t="s">
        <v>16</v>
      </c>
      <c r="D559" s="99" t="s">
        <v>1925</v>
      </c>
      <c r="E559" s="6" t="s">
        <v>62</v>
      </c>
      <c r="F559" s="5" t="s">
        <v>571</v>
      </c>
      <c r="G559" s="9"/>
      <c r="H559" s="9">
        <v>3730.5</v>
      </c>
    </row>
    <row r="560" spans="1:8">
      <c r="A560" t="s">
        <v>1334</v>
      </c>
      <c r="B560" s="19">
        <v>43018</v>
      </c>
      <c r="C560" s="7" t="s">
        <v>16</v>
      </c>
      <c r="D560" s="99" t="s">
        <v>1925</v>
      </c>
      <c r="E560" s="6" t="s">
        <v>62</v>
      </c>
      <c r="F560" s="5" t="s">
        <v>572</v>
      </c>
      <c r="G560" s="9"/>
      <c r="H560" s="9">
        <v>1379.22</v>
      </c>
    </row>
    <row r="561" spans="1:8">
      <c r="A561" t="s">
        <v>1334</v>
      </c>
      <c r="B561" s="19">
        <v>43018</v>
      </c>
      <c r="C561" s="7" t="s">
        <v>18</v>
      </c>
      <c r="D561" s="99" t="s">
        <v>1925</v>
      </c>
      <c r="E561" s="6" t="s">
        <v>28</v>
      </c>
      <c r="F561" s="5" t="s">
        <v>573</v>
      </c>
      <c r="G561" s="9">
        <v>698.46</v>
      </c>
      <c r="H561" s="9"/>
    </row>
    <row r="562" spans="1:8">
      <c r="A562" t="s">
        <v>1334</v>
      </c>
      <c r="B562" s="19">
        <v>43018</v>
      </c>
      <c r="C562" s="7" t="s">
        <v>18</v>
      </c>
      <c r="D562" s="99" t="s">
        <v>1925</v>
      </c>
      <c r="E562" s="6" t="s">
        <v>28</v>
      </c>
      <c r="F562" s="5" t="s">
        <v>574</v>
      </c>
      <c r="G562" s="9">
        <v>2292.5</v>
      </c>
      <c r="H562" s="9"/>
    </row>
    <row r="563" spans="1:8">
      <c r="A563" t="s">
        <v>1334</v>
      </c>
      <c r="B563" s="19">
        <v>43018</v>
      </c>
      <c r="C563" s="7" t="s">
        <v>18</v>
      </c>
      <c r="D563" s="99" t="s">
        <v>1925</v>
      </c>
      <c r="E563" s="6" t="s">
        <v>34</v>
      </c>
      <c r="F563" s="5" t="s">
        <v>575</v>
      </c>
      <c r="G563" s="9">
        <v>130.13999999999999</v>
      </c>
      <c r="H563" s="9"/>
    </row>
    <row r="564" spans="1:8">
      <c r="A564" t="s">
        <v>1334</v>
      </c>
      <c r="B564" s="19">
        <v>43018</v>
      </c>
      <c r="C564" s="7" t="s">
        <v>18</v>
      </c>
      <c r="D564" s="99" t="s">
        <v>1925</v>
      </c>
      <c r="E564" s="6" t="s">
        <v>28</v>
      </c>
      <c r="F564" s="5" t="s">
        <v>576</v>
      </c>
      <c r="G564" s="9">
        <v>323.55</v>
      </c>
      <c r="H564" s="9"/>
    </row>
    <row r="565" spans="1:8">
      <c r="A565" t="s">
        <v>1334</v>
      </c>
      <c r="B565" s="19">
        <v>43018</v>
      </c>
      <c r="C565" s="7" t="s">
        <v>18</v>
      </c>
      <c r="D565" s="99" t="s">
        <v>1925</v>
      </c>
      <c r="E565" s="6" t="s">
        <v>28</v>
      </c>
      <c r="F565" s="5" t="s">
        <v>577</v>
      </c>
      <c r="G565" s="9">
        <v>74.25</v>
      </c>
      <c r="H565" s="9"/>
    </row>
    <row r="566" spans="1:8">
      <c r="A566" t="s">
        <v>1334</v>
      </c>
      <c r="B566" s="19">
        <v>43019</v>
      </c>
      <c r="C566" s="7" t="s">
        <v>16</v>
      </c>
      <c r="D566" s="99" t="s">
        <v>1925</v>
      </c>
      <c r="E566" s="6" t="s">
        <v>62</v>
      </c>
      <c r="F566" s="5" t="s">
        <v>578</v>
      </c>
      <c r="G566" s="9"/>
      <c r="H566" s="9">
        <v>2059.29</v>
      </c>
    </row>
    <row r="567" spans="1:8">
      <c r="A567" t="s">
        <v>1334</v>
      </c>
      <c r="B567" s="19">
        <v>43019</v>
      </c>
      <c r="C567" s="7" t="s">
        <v>18</v>
      </c>
      <c r="D567" s="99" t="s">
        <v>1925</v>
      </c>
      <c r="E567" s="6" t="s">
        <v>28</v>
      </c>
      <c r="F567" s="5" t="s">
        <v>579</v>
      </c>
      <c r="G567" s="9">
        <v>405</v>
      </c>
      <c r="H567" s="9"/>
    </row>
    <row r="568" spans="1:8">
      <c r="A568" t="s">
        <v>1334</v>
      </c>
      <c r="B568" s="19">
        <v>43019</v>
      </c>
      <c r="C568" s="7" t="s">
        <v>18</v>
      </c>
      <c r="D568" s="99" t="s">
        <v>1925</v>
      </c>
      <c r="E568" s="6" t="s">
        <v>28</v>
      </c>
      <c r="F568" s="5" t="s">
        <v>580</v>
      </c>
      <c r="G568" s="9">
        <v>2784.42</v>
      </c>
      <c r="H568" s="9"/>
    </row>
    <row r="569" spans="1:8">
      <c r="A569" t="s">
        <v>1334</v>
      </c>
      <c r="B569" s="19">
        <v>43019</v>
      </c>
      <c r="C569" s="7" t="s">
        <v>18</v>
      </c>
      <c r="D569" s="99" t="s">
        <v>1925</v>
      </c>
      <c r="E569" s="6" t="s">
        <v>34</v>
      </c>
      <c r="F569" s="5" t="s">
        <v>581</v>
      </c>
      <c r="G569" s="9">
        <v>270</v>
      </c>
      <c r="H569" s="9"/>
    </row>
    <row r="570" spans="1:8">
      <c r="A570" t="s">
        <v>1334</v>
      </c>
      <c r="B570" s="19">
        <v>43019</v>
      </c>
      <c r="C570" s="7" t="s">
        <v>18</v>
      </c>
      <c r="D570" s="99" t="s">
        <v>1925</v>
      </c>
      <c r="E570" s="6" t="s">
        <v>34</v>
      </c>
      <c r="F570" s="5" t="s">
        <v>582</v>
      </c>
      <c r="G570" s="9">
        <v>27.81</v>
      </c>
      <c r="H570" s="9"/>
    </row>
    <row r="571" spans="1:8">
      <c r="A571" t="s">
        <v>1334</v>
      </c>
      <c r="B571" s="19">
        <v>43019</v>
      </c>
      <c r="C571" s="7" t="s">
        <v>18</v>
      </c>
      <c r="D571" s="99" t="s">
        <v>1925</v>
      </c>
      <c r="E571" s="6" t="s">
        <v>34</v>
      </c>
      <c r="F571" s="5" t="s">
        <v>583</v>
      </c>
      <c r="G571" s="9">
        <v>27.81</v>
      </c>
      <c r="H571" s="9"/>
    </row>
    <row r="572" spans="1:8">
      <c r="A572" t="s">
        <v>1334</v>
      </c>
      <c r="B572" s="19">
        <v>43020</v>
      </c>
      <c r="C572" s="7" t="s">
        <v>16</v>
      </c>
      <c r="D572" s="99" t="s">
        <v>1925</v>
      </c>
      <c r="E572" s="6" t="s">
        <v>62</v>
      </c>
      <c r="F572" s="5" t="s">
        <v>584</v>
      </c>
      <c r="G572" s="9"/>
      <c r="H572" s="9">
        <v>5067.45</v>
      </c>
    </row>
    <row r="573" spans="1:8">
      <c r="A573" t="s">
        <v>1334</v>
      </c>
      <c r="B573" s="19">
        <v>43020</v>
      </c>
      <c r="C573" s="7" t="s">
        <v>18</v>
      </c>
      <c r="D573" s="99" t="s">
        <v>1925</v>
      </c>
      <c r="E573" s="6" t="s">
        <v>28</v>
      </c>
      <c r="F573" s="5" t="s">
        <v>585</v>
      </c>
      <c r="G573" s="9">
        <v>348.88</v>
      </c>
      <c r="H573" s="9"/>
    </row>
    <row r="574" spans="1:8">
      <c r="A574" t="s">
        <v>1334</v>
      </c>
      <c r="B574" s="19">
        <v>43020</v>
      </c>
      <c r="C574" s="7" t="s">
        <v>18</v>
      </c>
      <c r="D574" s="99" t="s">
        <v>1925</v>
      </c>
      <c r="E574" s="6" t="s">
        <v>28</v>
      </c>
      <c r="F574" s="5" t="s">
        <v>586</v>
      </c>
      <c r="G574" s="9">
        <v>228.1</v>
      </c>
      <c r="H574" s="9"/>
    </row>
    <row r="575" spans="1:8">
      <c r="A575" t="s">
        <v>1334</v>
      </c>
      <c r="B575" s="19">
        <v>43020</v>
      </c>
      <c r="C575" s="7" t="s">
        <v>18</v>
      </c>
      <c r="D575" s="99" t="s">
        <v>1925</v>
      </c>
      <c r="E575" s="6" t="s">
        <v>28</v>
      </c>
      <c r="F575" s="5" t="s">
        <v>587</v>
      </c>
      <c r="G575" s="9">
        <v>1470</v>
      </c>
      <c r="H575" s="9"/>
    </row>
    <row r="576" spans="1:8">
      <c r="A576" t="s">
        <v>1334</v>
      </c>
      <c r="B576" s="19">
        <v>43020</v>
      </c>
      <c r="C576" s="7" t="s">
        <v>18</v>
      </c>
      <c r="D576" s="99" t="s">
        <v>1925</v>
      </c>
      <c r="E576" s="6" t="s">
        <v>34</v>
      </c>
      <c r="F576" s="5" t="s">
        <v>588</v>
      </c>
      <c r="G576" s="9">
        <v>855</v>
      </c>
      <c r="H576" s="9"/>
    </row>
    <row r="577" spans="1:8">
      <c r="A577" t="s">
        <v>1334</v>
      </c>
      <c r="B577" s="19">
        <v>43021</v>
      </c>
      <c r="C577" s="7" t="s">
        <v>16</v>
      </c>
      <c r="D577" s="99" t="s">
        <v>1925</v>
      </c>
      <c r="E577" s="6" t="s">
        <v>62</v>
      </c>
      <c r="F577" s="5" t="s">
        <v>589</v>
      </c>
      <c r="G577" s="9"/>
      <c r="H577" s="9">
        <v>2996.28</v>
      </c>
    </row>
    <row r="578" spans="1:8">
      <c r="A578" t="s">
        <v>1334</v>
      </c>
      <c r="B578" s="19">
        <v>43021</v>
      </c>
      <c r="C578" s="7" t="s">
        <v>16</v>
      </c>
      <c r="D578" s="99" t="s">
        <v>1925</v>
      </c>
      <c r="E578" s="6" t="s">
        <v>62</v>
      </c>
      <c r="F578" s="5" t="s">
        <v>590</v>
      </c>
      <c r="G578" s="9"/>
      <c r="H578" s="9">
        <v>1039.5</v>
      </c>
    </row>
    <row r="579" spans="1:8">
      <c r="A579" t="s">
        <v>1334</v>
      </c>
      <c r="B579" s="19">
        <v>43021</v>
      </c>
      <c r="C579" s="7" t="s">
        <v>16</v>
      </c>
      <c r="D579" s="99" t="s">
        <v>1925</v>
      </c>
      <c r="E579" s="6" t="s">
        <v>62</v>
      </c>
      <c r="F579" s="5" t="s">
        <v>591</v>
      </c>
      <c r="G579" s="9"/>
      <c r="H579" s="9">
        <v>445.5</v>
      </c>
    </row>
    <row r="580" spans="1:8">
      <c r="A580" t="s">
        <v>1334</v>
      </c>
      <c r="B580" s="19">
        <v>43021</v>
      </c>
      <c r="C580" s="7" t="s">
        <v>16</v>
      </c>
      <c r="D580" s="99" t="s">
        <v>1925</v>
      </c>
      <c r="E580" s="6" t="s">
        <v>62</v>
      </c>
      <c r="F580" s="5" t="s">
        <v>592</v>
      </c>
      <c r="G580" s="9"/>
      <c r="H580" s="9">
        <v>8714</v>
      </c>
    </row>
    <row r="581" spans="1:8">
      <c r="A581" t="s">
        <v>1334</v>
      </c>
      <c r="B581" s="19">
        <v>43021</v>
      </c>
      <c r="C581" s="7" t="s">
        <v>16</v>
      </c>
      <c r="D581" s="99" t="s">
        <v>1925</v>
      </c>
      <c r="E581" s="6" t="s">
        <v>62</v>
      </c>
      <c r="F581" s="5" t="s">
        <v>593</v>
      </c>
      <c r="G581" s="9"/>
      <c r="H581" s="9">
        <v>1871.1</v>
      </c>
    </row>
    <row r="582" spans="1:8">
      <c r="A582" t="s">
        <v>1334</v>
      </c>
      <c r="B582" s="19">
        <v>43021</v>
      </c>
      <c r="C582" s="7" t="s">
        <v>16</v>
      </c>
      <c r="D582" s="99" t="s">
        <v>1925</v>
      </c>
      <c r="E582" s="6" t="s">
        <v>62</v>
      </c>
      <c r="F582" s="5" t="s">
        <v>594</v>
      </c>
      <c r="G582" s="9"/>
      <c r="H582" s="9">
        <v>72</v>
      </c>
    </row>
    <row r="583" spans="1:8">
      <c r="A583" t="s">
        <v>1334</v>
      </c>
      <c r="B583" s="19">
        <v>43021</v>
      </c>
      <c r="C583" s="7" t="s">
        <v>16</v>
      </c>
      <c r="D583" s="99" t="s">
        <v>1925</v>
      </c>
      <c r="E583" s="6" t="s">
        <v>62</v>
      </c>
      <c r="F583" s="5" t="s">
        <v>595</v>
      </c>
      <c r="G583" s="9"/>
      <c r="H583" s="9">
        <v>225</v>
      </c>
    </row>
    <row r="584" spans="1:8">
      <c r="A584" t="s">
        <v>1334</v>
      </c>
      <c r="B584" s="19">
        <v>43021</v>
      </c>
      <c r="C584" s="7" t="s">
        <v>16</v>
      </c>
      <c r="D584" s="99" t="s">
        <v>1925</v>
      </c>
      <c r="E584" s="6" t="s">
        <v>62</v>
      </c>
      <c r="F584" s="5" t="s">
        <v>596</v>
      </c>
      <c r="G584" s="9"/>
      <c r="H584" s="9">
        <v>567</v>
      </c>
    </row>
    <row r="585" spans="1:8">
      <c r="A585" t="s">
        <v>1334</v>
      </c>
      <c r="B585" s="19">
        <v>43021</v>
      </c>
      <c r="C585" s="7" t="s">
        <v>16</v>
      </c>
      <c r="D585" s="99" t="s">
        <v>1925</v>
      </c>
      <c r="E585" s="6" t="s">
        <v>62</v>
      </c>
      <c r="F585" s="5" t="s">
        <v>597</v>
      </c>
      <c r="G585" s="9"/>
      <c r="H585" s="9">
        <v>702</v>
      </c>
    </row>
    <row r="586" spans="1:8">
      <c r="A586" t="s">
        <v>1334</v>
      </c>
      <c r="B586" s="19">
        <v>43021</v>
      </c>
      <c r="C586" s="7" t="s">
        <v>16</v>
      </c>
      <c r="D586" s="99" t="s">
        <v>1925</v>
      </c>
      <c r="E586" s="6" t="s">
        <v>62</v>
      </c>
      <c r="F586" s="5" t="s">
        <v>598</v>
      </c>
      <c r="G586" s="9"/>
      <c r="H586" s="9">
        <v>157.5</v>
      </c>
    </row>
    <row r="587" spans="1:8">
      <c r="A587" t="s">
        <v>1334</v>
      </c>
      <c r="B587" s="19">
        <v>43021</v>
      </c>
      <c r="C587" s="7" t="s">
        <v>16</v>
      </c>
      <c r="D587" s="99" t="s">
        <v>1925</v>
      </c>
      <c r="E587" s="6" t="s">
        <v>62</v>
      </c>
      <c r="F587" s="5" t="s">
        <v>599</v>
      </c>
      <c r="G587" s="9"/>
      <c r="H587" s="9">
        <v>1039.5</v>
      </c>
    </row>
    <row r="588" spans="1:8">
      <c r="A588" t="s">
        <v>1334</v>
      </c>
      <c r="B588" s="19">
        <v>43021</v>
      </c>
      <c r="C588" s="7" t="s">
        <v>16</v>
      </c>
      <c r="D588" s="99" t="s">
        <v>1925</v>
      </c>
      <c r="E588" s="6" t="s">
        <v>62</v>
      </c>
      <c r="F588" s="5" t="s">
        <v>600</v>
      </c>
      <c r="G588" s="9"/>
      <c r="H588" s="9">
        <v>630</v>
      </c>
    </row>
    <row r="589" spans="1:8">
      <c r="A589" t="s">
        <v>1334</v>
      </c>
      <c r="B589" s="19">
        <v>43021</v>
      </c>
      <c r="C589" s="7" t="s">
        <v>16</v>
      </c>
      <c r="D589" s="99" t="s">
        <v>1925</v>
      </c>
      <c r="E589" s="6" t="s">
        <v>62</v>
      </c>
      <c r="F589" s="5" t="s">
        <v>601</v>
      </c>
      <c r="G589" s="9"/>
      <c r="H589" s="9">
        <v>8389.7999999999993</v>
      </c>
    </row>
    <row r="590" spans="1:8">
      <c r="A590" t="s">
        <v>1334</v>
      </c>
      <c r="B590" s="19">
        <v>43021</v>
      </c>
      <c r="C590" s="7" t="s">
        <v>16</v>
      </c>
      <c r="D590" s="99" t="s">
        <v>1925</v>
      </c>
      <c r="E590" s="6" t="s">
        <v>62</v>
      </c>
      <c r="F590" s="5" t="s">
        <v>602</v>
      </c>
      <c r="G590" s="9"/>
      <c r="H590" s="9">
        <v>1386</v>
      </c>
    </row>
    <row r="591" spans="1:8">
      <c r="A591" t="s">
        <v>1334</v>
      </c>
      <c r="B591" s="19">
        <v>43021</v>
      </c>
      <c r="C591" s="7" t="s">
        <v>16</v>
      </c>
      <c r="D591" s="99" t="s">
        <v>1925</v>
      </c>
      <c r="E591" s="6" t="s">
        <v>62</v>
      </c>
      <c r="F591" s="5" t="s">
        <v>603</v>
      </c>
      <c r="G591" s="9"/>
      <c r="H591" s="9">
        <v>88.29</v>
      </c>
    </row>
    <row r="592" spans="1:8">
      <c r="A592" t="s">
        <v>1334</v>
      </c>
      <c r="B592" s="19">
        <v>43021</v>
      </c>
      <c r="C592" s="7" t="s">
        <v>16</v>
      </c>
      <c r="D592" s="99" t="s">
        <v>1925</v>
      </c>
      <c r="E592" s="6" t="s">
        <v>62</v>
      </c>
      <c r="F592" s="5" t="s">
        <v>604</v>
      </c>
      <c r="G592" s="9"/>
      <c r="H592" s="9">
        <v>846</v>
      </c>
    </row>
    <row r="593" spans="1:8">
      <c r="A593" t="s">
        <v>1334</v>
      </c>
      <c r="B593" s="19">
        <v>43021</v>
      </c>
      <c r="C593" s="7" t="s">
        <v>16</v>
      </c>
      <c r="D593" s="99" t="s">
        <v>1925</v>
      </c>
      <c r="E593" s="6" t="s">
        <v>62</v>
      </c>
      <c r="F593" s="5" t="s">
        <v>605</v>
      </c>
      <c r="G593" s="9"/>
      <c r="H593" s="9">
        <v>252</v>
      </c>
    </row>
    <row r="594" spans="1:8">
      <c r="A594" t="s">
        <v>1334</v>
      </c>
      <c r="B594" s="19">
        <v>43021</v>
      </c>
      <c r="C594" s="7" t="s">
        <v>16</v>
      </c>
      <c r="D594" s="99" t="s">
        <v>1925</v>
      </c>
      <c r="E594" s="6" t="s">
        <v>62</v>
      </c>
      <c r="F594" s="5" t="s">
        <v>606</v>
      </c>
      <c r="G594" s="9"/>
      <c r="H594" s="9">
        <v>306</v>
      </c>
    </row>
    <row r="595" spans="1:8">
      <c r="A595" t="s">
        <v>1334</v>
      </c>
      <c r="B595" s="19">
        <v>43021</v>
      </c>
      <c r="C595" s="7" t="s">
        <v>16</v>
      </c>
      <c r="D595" s="99" t="s">
        <v>1925</v>
      </c>
      <c r="E595" s="6" t="s">
        <v>62</v>
      </c>
      <c r="F595" s="5" t="s">
        <v>607</v>
      </c>
      <c r="G595" s="9"/>
      <c r="H595" s="9">
        <v>18</v>
      </c>
    </row>
    <row r="596" spans="1:8">
      <c r="A596" t="s">
        <v>1334</v>
      </c>
      <c r="B596" s="19">
        <v>43021</v>
      </c>
      <c r="C596" s="7" t="s">
        <v>16</v>
      </c>
      <c r="D596" s="99" t="s">
        <v>1925</v>
      </c>
      <c r="E596" s="6" t="s">
        <v>62</v>
      </c>
      <c r="F596" s="5" t="s">
        <v>608</v>
      </c>
      <c r="G596" s="9"/>
      <c r="H596" s="9">
        <v>36</v>
      </c>
    </row>
    <row r="597" spans="1:8">
      <c r="A597" t="s">
        <v>1334</v>
      </c>
      <c r="B597" s="19">
        <v>43021</v>
      </c>
      <c r="C597" s="7" t="s">
        <v>16</v>
      </c>
      <c r="D597" s="99" t="s">
        <v>1925</v>
      </c>
      <c r="E597" s="6" t="s">
        <v>62</v>
      </c>
      <c r="F597" s="5" t="s">
        <v>609</v>
      </c>
      <c r="G597" s="9"/>
      <c r="H597" s="9">
        <v>2186.1</v>
      </c>
    </row>
    <row r="598" spans="1:8">
      <c r="A598" t="s">
        <v>1334</v>
      </c>
      <c r="B598" s="19">
        <v>43021</v>
      </c>
      <c r="C598" s="7" t="s">
        <v>16</v>
      </c>
      <c r="D598" s="99" t="s">
        <v>1925</v>
      </c>
      <c r="E598" s="6" t="s">
        <v>62</v>
      </c>
      <c r="F598" s="5" t="s">
        <v>610</v>
      </c>
      <c r="G598" s="9"/>
      <c r="H598" s="9">
        <v>166.5</v>
      </c>
    </row>
    <row r="599" spans="1:8">
      <c r="A599" t="s">
        <v>1334</v>
      </c>
      <c r="B599" s="19">
        <v>43021</v>
      </c>
      <c r="C599" s="7" t="s">
        <v>16</v>
      </c>
      <c r="D599" s="99" t="s">
        <v>1925</v>
      </c>
      <c r="E599" s="6" t="s">
        <v>62</v>
      </c>
      <c r="F599" s="5" t="s">
        <v>611</v>
      </c>
      <c r="G599" s="9"/>
      <c r="H599" s="9">
        <v>360</v>
      </c>
    </row>
    <row r="600" spans="1:8">
      <c r="A600" t="s">
        <v>1334</v>
      </c>
      <c r="B600" s="19">
        <v>43021</v>
      </c>
      <c r="C600" s="7" t="s">
        <v>16</v>
      </c>
      <c r="D600" s="99" t="s">
        <v>1925</v>
      </c>
      <c r="E600" s="6" t="s">
        <v>62</v>
      </c>
      <c r="F600" s="5" t="s">
        <v>612</v>
      </c>
      <c r="G600" s="9"/>
      <c r="H600" s="9">
        <v>72</v>
      </c>
    </row>
    <row r="601" spans="1:8">
      <c r="A601" t="s">
        <v>1334</v>
      </c>
      <c r="B601" s="19">
        <v>43021</v>
      </c>
      <c r="C601" s="7" t="s">
        <v>16</v>
      </c>
      <c r="D601" s="99" t="s">
        <v>1925</v>
      </c>
      <c r="E601" s="6" t="s">
        <v>62</v>
      </c>
      <c r="F601" s="5" t="s">
        <v>613</v>
      </c>
      <c r="G601" s="9"/>
      <c r="H601" s="9">
        <v>13116.24</v>
      </c>
    </row>
    <row r="602" spans="1:8">
      <c r="A602" t="s">
        <v>1334</v>
      </c>
      <c r="B602" s="19">
        <v>43021</v>
      </c>
      <c r="C602" s="7" t="s">
        <v>16</v>
      </c>
      <c r="D602" s="99" t="s">
        <v>1925</v>
      </c>
      <c r="E602" s="6" t="s">
        <v>62</v>
      </c>
      <c r="F602" s="5" t="s">
        <v>614</v>
      </c>
      <c r="G602" s="9"/>
      <c r="H602" s="9">
        <v>158.4</v>
      </c>
    </row>
    <row r="603" spans="1:8">
      <c r="A603" t="s">
        <v>1334</v>
      </c>
      <c r="B603" s="19">
        <v>43021</v>
      </c>
      <c r="C603" s="7" t="s">
        <v>16</v>
      </c>
      <c r="D603" s="99" t="s">
        <v>1925</v>
      </c>
      <c r="E603" s="6" t="s">
        <v>62</v>
      </c>
      <c r="F603" s="5" t="s">
        <v>615</v>
      </c>
      <c r="G603" s="9"/>
      <c r="H603" s="9">
        <v>2520</v>
      </c>
    </row>
    <row r="604" spans="1:8">
      <c r="A604" t="s">
        <v>1334</v>
      </c>
      <c r="B604" s="19">
        <v>43021</v>
      </c>
      <c r="C604" s="7" t="s">
        <v>16</v>
      </c>
      <c r="D604" s="99" t="s">
        <v>1925</v>
      </c>
      <c r="E604" s="6" t="s">
        <v>62</v>
      </c>
      <c r="F604" s="5" t="s">
        <v>616</v>
      </c>
      <c r="G604" s="9"/>
      <c r="H604" s="9">
        <v>1504.8</v>
      </c>
    </row>
    <row r="605" spans="1:8">
      <c r="A605" t="s">
        <v>1334</v>
      </c>
      <c r="B605" s="19">
        <v>43022</v>
      </c>
      <c r="C605" s="7" t="s">
        <v>16</v>
      </c>
      <c r="D605" s="99" t="s">
        <v>1925</v>
      </c>
      <c r="E605" s="6" t="s">
        <v>62</v>
      </c>
      <c r="F605" s="5" t="s">
        <v>617</v>
      </c>
      <c r="G605" s="9"/>
      <c r="H605" s="9">
        <v>289.8</v>
      </c>
    </row>
    <row r="606" spans="1:8">
      <c r="A606" t="s">
        <v>1334</v>
      </c>
      <c r="B606" s="19">
        <v>43022</v>
      </c>
      <c r="C606" s="7" t="s">
        <v>16</v>
      </c>
      <c r="D606" s="99" t="s">
        <v>1925</v>
      </c>
      <c r="E606" s="6" t="s">
        <v>62</v>
      </c>
      <c r="F606" s="5" t="s">
        <v>618</v>
      </c>
      <c r="G606" s="9"/>
      <c r="H606" s="9">
        <v>6653.7</v>
      </c>
    </row>
    <row r="607" spans="1:8">
      <c r="A607" t="s">
        <v>1334</v>
      </c>
      <c r="B607" s="19">
        <v>43022</v>
      </c>
      <c r="C607" s="7" t="s">
        <v>16</v>
      </c>
      <c r="D607" s="99" t="s">
        <v>1925</v>
      </c>
      <c r="E607" s="6" t="s">
        <v>62</v>
      </c>
      <c r="F607" s="5" t="s">
        <v>619</v>
      </c>
      <c r="G607" s="9"/>
      <c r="H607" s="9">
        <v>1576.8</v>
      </c>
    </row>
    <row r="608" spans="1:8">
      <c r="A608" t="s">
        <v>1334</v>
      </c>
      <c r="B608" s="19">
        <v>43022</v>
      </c>
      <c r="C608" s="7" t="s">
        <v>16</v>
      </c>
      <c r="D608" s="99" t="s">
        <v>1925</v>
      </c>
      <c r="E608" s="6" t="s">
        <v>62</v>
      </c>
      <c r="F608" s="5" t="s">
        <v>620</v>
      </c>
      <c r="G608" s="9"/>
      <c r="H608" s="9">
        <v>5406.3</v>
      </c>
    </row>
    <row r="609" spans="1:8">
      <c r="A609" t="s">
        <v>1334</v>
      </c>
      <c r="B609" s="19">
        <v>43022</v>
      </c>
      <c r="C609" s="7" t="s">
        <v>16</v>
      </c>
      <c r="D609" s="99" t="s">
        <v>1925</v>
      </c>
      <c r="E609" s="6" t="s">
        <v>62</v>
      </c>
      <c r="F609" s="5" t="s">
        <v>621</v>
      </c>
      <c r="G609" s="9"/>
      <c r="H609" s="9">
        <v>315</v>
      </c>
    </row>
    <row r="610" spans="1:8">
      <c r="A610" t="s">
        <v>1334</v>
      </c>
      <c r="B610" s="19">
        <v>43022</v>
      </c>
      <c r="C610" s="7" t="s">
        <v>16</v>
      </c>
      <c r="D610" s="99" t="s">
        <v>1925</v>
      </c>
      <c r="E610" s="6" t="s">
        <v>62</v>
      </c>
      <c r="F610" s="5" t="s">
        <v>622</v>
      </c>
      <c r="G610" s="9"/>
      <c r="H610" s="9">
        <v>172.8</v>
      </c>
    </row>
    <row r="611" spans="1:8">
      <c r="A611" t="s">
        <v>1334</v>
      </c>
      <c r="B611" s="19">
        <v>43022</v>
      </c>
      <c r="C611" s="7" t="s">
        <v>16</v>
      </c>
      <c r="D611" s="99" t="s">
        <v>1925</v>
      </c>
      <c r="E611" s="6" t="s">
        <v>62</v>
      </c>
      <c r="F611" s="5" t="s">
        <v>623</v>
      </c>
      <c r="G611" s="9"/>
      <c r="H611" s="9">
        <v>3535.2</v>
      </c>
    </row>
    <row r="612" spans="1:8">
      <c r="A612" t="s">
        <v>1334</v>
      </c>
      <c r="B612" s="19">
        <v>43022</v>
      </c>
      <c r="C612" s="7" t="s">
        <v>16</v>
      </c>
      <c r="D612" s="99" t="s">
        <v>1925</v>
      </c>
      <c r="E612" s="6" t="s">
        <v>62</v>
      </c>
      <c r="F612" s="5" t="s">
        <v>624</v>
      </c>
      <c r="G612" s="9"/>
      <c r="H612" s="9">
        <v>248.4</v>
      </c>
    </row>
    <row r="613" spans="1:8">
      <c r="A613" t="s">
        <v>1334</v>
      </c>
      <c r="B613" s="19">
        <v>43022</v>
      </c>
      <c r="C613" s="7" t="s">
        <v>16</v>
      </c>
      <c r="D613" s="99" t="s">
        <v>1925</v>
      </c>
      <c r="E613" s="6" t="s">
        <v>62</v>
      </c>
      <c r="F613" s="5" t="s">
        <v>625</v>
      </c>
      <c r="G613" s="9"/>
      <c r="H613" s="9">
        <v>1762.97</v>
      </c>
    </row>
    <row r="614" spans="1:8">
      <c r="A614" t="s">
        <v>1334</v>
      </c>
      <c r="B614" s="19">
        <v>43022</v>
      </c>
      <c r="C614" s="7" t="s">
        <v>16</v>
      </c>
      <c r="D614" s="99" t="s">
        <v>1925</v>
      </c>
      <c r="E614" s="6" t="s">
        <v>62</v>
      </c>
      <c r="F614" s="5" t="s">
        <v>626</v>
      </c>
      <c r="G614" s="9"/>
      <c r="H614" s="9">
        <v>1027.52</v>
      </c>
    </row>
    <row r="615" spans="1:8">
      <c r="A615" t="s">
        <v>1334</v>
      </c>
      <c r="B615" s="19">
        <v>43022</v>
      </c>
      <c r="C615" s="7" t="s">
        <v>18</v>
      </c>
      <c r="D615" s="99" t="s">
        <v>1925</v>
      </c>
      <c r="E615" s="6" t="s">
        <v>28</v>
      </c>
      <c r="F615" s="5" t="s">
        <v>627</v>
      </c>
      <c r="G615" s="9">
        <v>2300.7600000000002</v>
      </c>
      <c r="H615" s="9"/>
    </row>
    <row r="616" spans="1:8">
      <c r="A616" t="s">
        <v>1334</v>
      </c>
      <c r="B616" s="19">
        <v>43022</v>
      </c>
      <c r="C616" s="7" t="s">
        <v>16</v>
      </c>
      <c r="D616" s="99" t="s">
        <v>1925</v>
      </c>
      <c r="E616" s="6" t="s">
        <v>62</v>
      </c>
      <c r="F616" s="5" t="s">
        <v>628</v>
      </c>
      <c r="G616" s="9"/>
      <c r="H616" s="9">
        <v>922.5</v>
      </c>
    </row>
    <row r="617" spans="1:8">
      <c r="A617" t="s">
        <v>1334</v>
      </c>
      <c r="B617" s="19">
        <v>43024</v>
      </c>
      <c r="C617" s="7" t="s">
        <v>16</v>
      </c>
      <c r="D617" s="99" t="s">
        <v>1925</v>
      </c>
      <c r="E617" s="6" t="s">
        <v>62</v>
      </c>
      <c r="F617" s="5" t="s">
        <v>629</v>
      </c>
      <c r="G617" s="9"/>
      <c r="H617" s="9">
        <v>507.89</v>
      </c>
    </row>
    <row r="618" spans="1:8">
      <c r="A618" t="s">
        <v>1334</v>
      </c>
      <c r="B618" s="19">
        <v>43024</v>
      </c>
      <c r="C618" s="7" t="s">
        <v>16</v>
      </c>
      <c r="D618" s="99" t="s">
        <v>1925</v>
      </c>
      <c r="E618" s="6" t="s">
        <v>62</v>
      </c>
      <c r="F618" s="5" t="s">
        <v>630</v>
      </c>
      <c r="G618" s="9"/>
      <c r="H618" s="9">
        <v>4198.32</v>
      </c>
    </row>
    <row r="619" spans="1:8">
      <c r="A619" t="s">
        <v>1334</v>
      </c>
      <c r="B619" s="19">
        <v>43024</v>
      </c>
      <c r="C619" s="7" t="s">
        <v>16</v>
      </c>
      <c r="D619" s="99" t="s">
        <v>1925</v>
      </c>
      <c r="E619" s="6" t="s">
        <v>62</v>
      </c>
      <c r="F619" s="5" t="s">
        <v>631</v>
      </c>
      <c r="G619" s="9"/>
      <c r="H619" s="9">
        <v>1410.3</v>
      </c>
    </row>
    <row r="620" spans="1:8">
      <c r="A620" t="s">
        <v>1334</v>
      </c>
      <c r="B620" s="19">
        <v>43024</v>
      </c>
      <c r="C620" s="7" t="s">
        <v>16</v>
      </c>
      <c r="D620" s="99" t="s">
        <v>1925</v>
      </c>
      <c r="E620" s="6" t="s">
        <v>62</v>
      </c>
      <c r="F620" s="5" t="s">
        <v>632</v>
      </c>
      <c r="G620" s="9"/>
      <c r="H620" s="9">
        <v>3494.4</v>
      </c>
    </row>
    <row r="621" spans="1:8">
      <c r="A621" t="s">
        <v>1334</v>
      </c>
      <c r="B621" s="19">
        <v>43024</v>
      </c>
      <c r="C621" s="7" t="s">
        <v>16</v>
      </c>
      <c r="D621" s="99" t="s">
        <v>1925</v>
      </c>
      <c r="E621" s="6" t="s">
        <v>62</v>
      </c>
      <c r="F621" s="5" t="s">
        <v>633</v>
      </c>
      <c r="G621" s="9"/>
      <c r="H621" s="9">
        <v>1062.54</v>
      </c>
    </row>
    <row r="622" spans="1:8">
      <c r="A622" t="s">
        <v>1334</v>
      </c>
      <c r="B622" s="19">
        <v>43024</v>
      </c>
      <c r="C622" s="7" t="s">
        <v>16</v>
      </c>
      <c r="D622" s="99" t="s">
        <v>1925</v>
      </c>
      <c r="E622" s="6" t="s">
        <v>62</v>
      </c>
      <c r="F622" s="5" t="s">
        <v>634</v>
      </c>
      <c r="G622" s="9"/>
      <c r="H622" s="9">
        <v>201.6</v>
      </c>
    </row>
    <row r="623" spans="1:8">
      <c r="A623" t="s">
        <v>1334</v>
      </c>
      <c r="B623" s="19">
        <v>43024</v>
      </c>
      <c r="C623" s="7" t="s">
        <v>18</v>
      </c>
      <c r="D623" s="99" t="s">
        <v>1925</v>
      </c>
      <c r="E623" s="6" t="s">
        <v>28</v>
      </c>
      <c r="F623" s="5" t="s">
        <v>635</v>
      </c>
      <c r="G623" s="9">
        <v>2585.59</v>
      </c>
      <c r="H623" s="9"/>
    </row>
    <row r="624" spans="1:8">
      <c r="A624" t="s">
        <v>1334</v>
      </c>
      <c r="B624" s="19">
        <v>43024</v>
      </c>
      <c r="C624" s="7" t="s">
        <v>18</v>
      </c>
      <c r="D624" s="99" t="s">
        <v>1925</v>
      </c>
      <c r="E624" s="6" t="s">
        <v>28</v>
      </c>
      <c r="F624" s="5" t="s">
        <v>636</v>
      </c>
      <c r="G624" s="9">
        <v>4873.46</v>
      </c>
      <c r="H624" s="9"/>
    </row>
    <row r="625" spans="1:8">
      <c r="A625" t="s">
        <v>1334</v>
      </c>
      <c r="B625" s="19">
        <v>43024</v>
      </c>
      <c r="C625" s="7" t="s">
        <v>18</v>
      </c>
      <c r="D625" s="99" t="s">
        <v>1925</v>
      </c>
      <c r="E625" s="6" t="s">
        <v>28</v>
      </c>
      <c r="F625" s="5" t="s">
        <v>637</v>
      </c>
      <c r="G625" s="9">
        <v>67.5</v>
      </c>
      <c r="H625" s="9"/>
    </row>
    <row r="626" spans="1:8">
      <c r="A626" t="s">
        <v>1334</v>
      </c>
      <c r="B626" s="19">
        <v>43025</v>
      </c>
      <c r="C626" s="7" t="s">
        <v>16</v>
      </c>
      <c r="D626" s="99" t="s">
        <v>1925</v>
      </c>
      <c r="E626" s="6" t="s">
        <v>62</v>
      </c>
      <c r="F626" s="5" t="s">
        <v>638</v>
      </c>
      <c r="G626" s="9"/>
      <c r="H626" s="9">
        <v>180</v>
      </c>
    </row>
    <row r="627" spans="1:8">
      <c r="A627" t="s">
        <v>1334</v>
      </c>
      <c r="B627" s="19">
        <v>43025</v>
      </c>
      <c r="C627" s="7" t="s">
        <v>16</v>
      </c>
      <c r="D627" s="99" t="s">
        <v>1925</v>
      </c>
      <c r="E627" s="6" t="s">
        <v>62</v>
      </c>
      <c r="F627" s="5" t="s">
        <v>639</v>
      </c>
      <c r="G627" s="9"/>
      <c r="H627" s="9">
        <v>21875.01</v>
      </c>
    </row>
    <row r="628" spans="1:8">
      <c r="A628" t="s">
        <v>1334</v>
      </c>
      <c r="B628" s="19">
        <v>43025</v>
      </c>
      <c r="C628" s="7" t="s">
        <v>16</v>
      </c>
      <c r="D628" s="99" t="s">
        <v>1925</v>
      </c>
      <c r="E628" s="6" t="s">
        <v>62</v>
      </c>
      <c r="F628" s="5" t="s">
        <v>640</v>
      </c>
      <c r="G628" s="9"/>
      <c r="H628" s="9">
        <v>1295</v>
      </c>
    </row>
    <row r="629" spans="1:8">
      <c r="A629" t="s">
        <v>1334</v>
      </c>
      <c r="B629" s="19">
        <v>43025</v>
      </c>
      <c r="C629" s="7" t="s">
        <v>16</v>
      </c>
      <c r="D629" s="99" t="s">
        <v>1925</v>
      </c>
      <c r="E629" s="6" t="s">
        <v>62</v>
      </c>
      <c r="F629" s="5" t="s">
        <v>641</v>
      </c>
      <c r="G629" s="9"/>
      <c r="H629" s="9">
        <v>10936.8</v>
      </c>
    </row>
    <row r="630" spans="1:8">
      <c r="A630" t="s">
        <v>1334</v>
      </c>
      <c r="B630" s="19">
        <v>43025</v>
      </c>
      <c r="C630" s="7" t="s">
        <v>16</v>
      </c>
      <c r="D630" s="99" t="s">
        <v>1925</v>
      </c>
      <c r="E630" s="6" t="s">
        <v>62</v>
      </c>
      <c r="F630" s="5" t="s">
        <v>642</v>
      </c>
      <c r="G630" s="9"/>
      <c r="H630" s="9">
        <v>703.62</v>
      </c>
    </row>
    <row r="631" spans="1:8">
      <c r="A631" t="s">
        <v>1334</v>
      </c>
      <c r="B631" s="19">
        <v>43025</v>
      </c>
      <c r="C631" s="7" t="s">
        <v>16</v>
      </c>
      <c r="D631" s="99" t="s">
        <v>1925</v>
      </c>
      <c r="E631" s="6" t="s">
        <v>62</v>
      </c>
      <c r="F631" s="5" t="s">
        <v>643</v>
      </c>
      <c r="G631" s="9"/>
      <c r="H631" s="9">
        <v>2007.18</v>
      </c>
    </row>
    <row r="632" spans="1:8">
      <c r="A632" t="s">
        <v>1334</v>
      </c>
      <c r="B632" s="19">
        <v>43025</v>
      </c>
      <c r="C632" s="7" t="s">
        <v>18</v>
      </c>
      <c r="D632" s="99" t="s">
        <v>1925</v>
      </c>
      <c r="E632" s="6" t="s">
        <v>28</v>
      </c>
      <c r="F632" s="5" t="s">
        <v>644</v>
      </c>
      <c r="G632" s="9">
        <v>162</v>
      </c>
      <c r="H632" s="9"/>
    </row>
    <row r="633" spans="1:8">
      <c r="A633" t="s">
        <v>1334</v>
      </c>
      <c r="B633" s="19">
        <v>43025</v>
      </c>
      <c r="C633" s="7" t="s">
        <v>18</v>
      </c>
      <c r="D633" s="99" t="s">
        <v>1925</v>
      </c>
      <c r="E633" s="6" t="s">
        <v>34</v>
      </c>
      <c r="F633" s="5" t="s">
        <v>645</v>
      </c>
      <c r="G633" s="9">
        <v>1144.46</v>
      </c>
      <c r="H633" s="9"/>
    </row>
    <row r="634" spans="1:8">
      <c r="A634" t="s">
        <v>1334</v>
      </c>
      <c r="B634" s="19">
        <v>43026</v>
      </c>
      <c r="C634" s="7" t="s">
        <v>16</v>
      </c>
      <c r="D634" s="99" t="s">
        <v>1925</v>
      </c>
      <c r="E634" s="6" t="s">
        <v>62</v>
      </c>
      <c r="F634" s="5" t="s">
        <v>646</v>
      </c>
      <c r="G634" s="9"/>
      <c r="H634" s="9">
        <v>1621.8</v>
      </c>
    </row>
    <row r="635" spans="1:8">
      <c r="A635" t="s">
        <v>1334</v>
      </c>
      <c r="B635" s="19">
        <v>43026</v>
      </c>
      <c r="C635" s="7" t="s">
        <v>16</v>
      </c>
      <c r="D635" s="99" t="s">
        <v>1925</v>
      </c>
      <c r="E635" s="6" t="s">
        <v>62</v>
      </c>
      <c r="F635" s="5" t="s">
        <v>647</v>
      </c>
      <c r="G635" s="9"/>
      <c r="H635" s="9">
        <v>270</v>
      </c>
    </row>
    <row r="636" spans="1:8">
      <c r="A636" t="s">
        <v>1334</v>
      </c>
      <c r="B636" s="19">
        <v>43026</v>
      </c>
      <c r="C636" s="7" t="s">
        <v>18</v>
      </c>
      <c r="D636" s="99" t="s">
        <v>1925</v>
      </c>
      <c r="E636" s="6" t="s">
        <v>28</v>
      </c>
      <c r="F636" s="5" t="s">
        <v>648</v>
      </c>
      <c r="G636" s="9">
        <v>728.37</v>
      </c>
      <c r="H636" s="9"/>
    </row>
    <row r="637" spans="1:8">
      <c r="A637" t="s">
        <v>1334</v>
      </c>
      <c r="B637" s="19">
        <v>43026</v>
      </c>
      <c r="C637" s="7" t="s">
        <v>18</v>
      </c>
      <c r="D637" s="99" t="s">
        <v>1925</v>
      </c>
      <c r="E637" s="6" t="s">
        <v>34</v>
      </c>
      <c r="F637" s="5" t="s">
        <v>649</v>
      </c>
      <c r="G637" s="9">
        <v>22.5</v>
      </c>
      <c r="H637" s="9"/>
    </row>
    <row r="638" spans="1:8">
      <c r="A638" t="s">
        <v>1334</v>
      </c>
      <c r="B638" s="19">
        <v>43030</v>
      </c>
      <c r="C638" s="7" t="s">
        <v>18</v>
      </c>
      <c r="D638" s="99" t="s">
        <v>1925</v>
      </c>
      <c r="E638" s="6" t="s">
        <v>34</v>
      </c>
      <c r="F638" s="5" t="s">
        <v>650</v>
      </c>
      <c r="G638" s="9">
        <v>50.95</v>
      </c>
      <c r="H638" s="9"/>
    </row>
    <row r="639" spans="1:8">
      <c r="A639" t="s">
        <v>1334</v>
      </c>
      <c r="B639" s="19">
        <v>43031</v>
      </c>
      <c r="C639" s="7" t="s">
        <v>16</v>
      </c>
      <c r="D639" s="99" t="s">
        <v>1925</v>
      </c>
      <c r="E639" s="6" t="s">
        <v>62</v>
      </c>
      <c r="F639" s="5" t="s">
        <v>651</v>
      </c>
      <c r="G639" s="9"/>
      <c r="H639" s="9">
        <v>38.159999999999997</v>
      </c>
    </row>
    <row r="640" spans="1:8">
      <c r="A640" t="s">
        <v>1334</v>
      </c>
      <c r="B640" s="19">
        <v>43031</v>
      </c>
      <c r="C640" s="7" t="s">
        <v>16</v>
      </c>
      <c r="D640" s="99" t="s">
        <v>1925</v>
      </c>
      <c r="E640" s="6" t="s">
        <v>62</v>
      </c>
      <c r="F640" s="5" t="s">
        <v>652</v>
      </c>
      <c r="G640" s="9"/>
      <c r="H640" s="9">
        <v>612.9</v>
      </c>
    </row>
    <row r="641" spans="1:8">
      <c r="A641" t="s">
        <v>1334</v>
      </c>
      <c r="B641" s="19">
        <v>43031</v>
      </c>
      <c r="C641" s="7" t="s">
        <v>16</v>
      </c>
      <c r="D641" s="99" t="s">
        <v>1925</v>
      </c>
      <c r="E641" s="6" t="s">
        <v>62</v>
      </c>
      <c r="F641" s="5" t="s">
        <v>653</v>
      </c>
      <c r="G641" s="9"/>
      <c r="H641" s="9">
        <v>612.9</v>
      </c>
    </row>
    <row r="642" spans="1:8">
      <c r="A642" t="s">
        <v>1334</v>
      </c>
      <c r="B642" s="19">
        <v>43031</v>
      </c>
      <c r="C642" s="7" t="s">
        <v>16</v>
      </c>
      <c r="D642" s="99" t="s">
        <v>1925</v>
      </c>
      <c r="E642" s="6" t="s">
        <v>62</v>
      </c>
      <c r="F642" s="5" t="s">
        <v>654</v>
      </c>
      <c r="G642" s="9"/>
      <c r="H642" s="9">
        <v>612.9</v>
      </c>
    </row>
    <row r="643" spans="1:8">
      <c r="A643" t="s">
        <v>1334</v>
      </c>
      <c r="B643" s="19">
        <v>43032</v>
      </c>
      <c r="C643" s="7" t="s">
        <v>16</v>
      </c>
      <c r="D643" s="99" t="s">
        <v>1925</v>
      </c>
      <c r="E643" s="6" t="s">
        <v>62</v>
      </c>
      <c r="F643" s="5" t="s">
        <v>655</v>
      </c>
      <c r="G643" s="9"/>
      <c r="H643" s="9">
        <v>1378.5</v>
      </c>
    </row>
    <row r="644" spans="1:8">
      <c r="A644" t="s">
        <v>1334</v>
      </c>
      <c r="B644" s="19">
        <v>43032</v>
      </c>
      <c r="C644" s="7" t="s">
        <v>16</v>
      </c>
      <c r="D644" s="99" t="s">
        <v>1925</v>
      </c>
      <c r="E644" s="6" t="s">
        <v>62</v>
      </c>
      <c r="F644" s="5" t="s">
        <v>656</v>
      </c>
      <c r="G644" s="9"/>
      <c r="H644" s="9">
        <v>399</v>
      </c>
    </row>
    <row r="645" spans="1:8">
      <c r="A645" t="s">
        <v>1334</v>
      </c>
      <c r="B645" s="19">
        <v>43032</v>
      </c>
      <c r="C645" s="7" t="s">
        <v>16</v>
      </c>
      <c r="D645" s="99" t="s">
        <v>1925</v>
      </c>
      <c r="E645" s="6" t="s">
        <v>62</v>
      </c>
      <c r="F645" s="5" t="s">
        <v>657</v>
      </c>
      <c r="G645" s="9"/>
      <c r="H645" s="9">
        <v>41.94</v>
      </c>
    </row>
    <row r="646" spans="1:8">
      <c r="A646" t="s">
        <v>1334</v>
      </c>
      <c r="B646" s="19">
        <v>43032</v>
      </c>
      <c r="C646" s="7" t="s">
        <v>16</v>
      </c>
      <c r="D646" s="99" t="s">
        <v>1925</v>
      </c>
      <c r="E646" s="6" t="s">
        <v>62</v>
      </c>
      <c r="F646" s="5" t="s">
        <v>658</v>
      </c>
      <c r="G646" s="9"/>
      <c r="H646" s="9">
        <v>225</v>
      </c>
    </row>
    <row r="647" spans="1:8">
      <c r="A647" t="s">
        <v>1334</v>
      </c>
      <c r="B647" s="19">
        <v>43032</v>
      </c>
      <c r="C647" s="7" t="s">
        <v>16</v>
      </c>
      <c r="D647" s="99" t="s">
        <v>1925</v>
      </c>
      <c r="E647" s="6" t="s">
        <v>62</v>
      </c>
      <c r="F647" s="5" t="s">
        <v>659</v>
      </c>
      <c r="G647" s="9"/>
      <c r="H647" s="9">
        <v>19.079999999999998</v>
      </c>
    </row>
    <row r="648" spans="1:8">
      <c r="A648" t="s">
        <v>1334</v>
      </c>
      <c r="B648" s="19">
        <v>43032</v>
      </c>
      <c r="C648" s="7" t="s">
        <v>16</v>
      </c>
      <c r="D648" s="99" t="s">
        <v>1925</v>
      </c>
      <c r="E648" s="6" t="s">
        <v>62</v>
      </c>
      <c r="F648" s="5" t="s">
        <v>660</v>
      </c>
      <c r="G648" s="9"/>
      <c r="H648" s="9">
        <v>45.72</v>
      </c>
    </row>
    <row r="649" spans="1:8">
      <c r="A649" t="s">
        <v>1334</v>
      </c>
      <c r="B649" s="19">
        <v>43032</v>
      </c>
      <c r="C649" s="7" t="s">
        <v>18</v>
      </c>
      <c r="D649" s="99" t="s">
        <v>1925</v>
      </c>
      <c r="E649" s="6" t="s">
        <v>34</v>
      </c>
      <c r="F649" s="5" t="s">
        <v>661</v>
      </c>
      <c r="G649" s="9">
        <v>27</v>
      </c>
      <c r="H649" s="9"/>
    </row>
    <row r="650" spans="1:8">
      <c r="A650" t="s">
        <v>1334</v>
      </c>
      <c r="B650" s="19">
        <v>43032</v>
      </c>
      <c r="C650" s="7" t="s">
        <v>18</v>
      </c>
      <c r="D650" s="99" t="s">
        <v>1925</v>
      </c>
      <c r="E650" s="6" t="s">
        <v>34</v>
      </c>
      <c r="F650" s="5" t="s">
        <v>662</v>
      </c>
      <c r="G650" s="9">
        <v>107.91</v>
      </c>
      <c r="H650" s="9"/>
    </row>
    <row r="651" spans="1:8">
      <c r="A651" t="s">
        <v>1334</v>
      </c>
      <c r="B651" s="19">
        <v>43033</v>
      </c>
      <c r="C651" s="7" t="s">
        <v>16</v>
      </c>
      <c r="D651" s="99" t="s">
        <v>1925</v>
      </c>
      <c r="E651" s="6" t="s">
        <v>62</v>
      </c>
      <c r="F651" s="5" t="s">
        <v>663</v>
      </c>
      <c r="G651" s="9"/>
      <c r="H651" s="9">
        <v>838.98</v>
      </c>
    </row>
    <row r="652" spans="1:8">
      <c r="A652" t="s">
        <v>1334</v>
      </c>
      <c r="B652" s="19">
        <v>43033</v>
      </c>
      <c r="C652" s="7" t="s">
        <v>18</v>
      </c>
      <c r="D652" s="99" t="s">
        <v>1925</v>
      </c>
      <c r="E652" s="6" t="s">
        <v>28</v>
      </c>
      <c r="F652" s="5" t="s">
        <v>664</v>
      </c>
      <c r="G652" s="9">
        <v>13752.97</v>
      </c>
      <c r="H652" s="9"/>
    </row>
    <row r="653" spans="1:8">
      <c r="A653" t="s">
        <v>1334</v>
      </c>
      <c r="B653" s="19">
        <v>43033</v>
      </c>
      <c r="C653" s="7" t="s">
        <v>18</v>
      </c>
      <c r="D653" s="99" t="s">
        <v>1925</v>
      </c>
      <c r="E653" s="6" t="s">
        <v>28</v>
      </c>
      <c r="F653" s="5" t="s">
        <v>665</v>
      </c>
      <c r="G653" s="9">
        <v>369.18</v>
      </c>
      <c r="H653" s="9"/>
    </row>
    <row r="654" spans="1:8">
      <c r="A654" t="s">
        <v>1334</v>
      </c>
      <c r="B654" s="19">
        <v>43034</v>
      </c>
      <c r="C654" s="7" t="s">
        <v>16</v>
      </c>
      <c r="D654" s="99" t="s">
        <v>1925</v>
      </c>
      <c r="E654" s="6" t="s">
        <v>62</v>
      </c>
      <c r="F654" s="5" t="s">
        <v>666</v>
      </c>
      <c r="G654" s="9"/>
      <c r="H654" s="9">
        <v>10498.5</v>
      </c>
    </row>
    <row r="655" spans="1:8">
      <c r="A655" t="s">
        <v>1334</v>
      </c>
      <c r="B655" s="19">
        <v>43034</v>
      </c>
      <c r="C655" s="7" t="s">
        <v>18</v>
      </c>
      <c r="D655" s="99" t="s">
        <v>1925</v>
      </c>
      <c r="E655" s="6" t="s">
        <v>28</v>
      </c>
      <c r="F655" s="5" t="s">
        <v>667</v>
      </c>
      <c r="G655" s="9">
        <v>240.63</v>
      </c>
      <c r="H655" s="9"/>
    </row>
    <row r="656" spans="1:8">
      <c r="A656" t="s">
        <v>1334</v>
      </c>
      <c r="B656" s="19">
        <v>43034</v>
      </c>
      <c r="C656" s="7" t="s">
        <v>18</v>
      </c>
      <c r="D656" s="99" t="s">
        <v>1925</v>
      </c>
      <c r="E656" s="6" t="s">
        <v>28</v>
      </c>
      <c r="F656" s="5" t="s">
        <v>668</v>
      </c>
      <c r="G656" s="9">
        <v>2181.2399999999998</v>
      </c>
      <c r="H656" s="9"/>
    </row>
    <row r="657" spans="1:8">
      <c r="A657" t="s">
        <v>1334</v>
      </c>
      <c r="B657" s="19">
        <v>43035</v>
      </c>
      <c r="C657" s="7" t="s">
        <v>18</v>
      </c>
      <c r="D657" s="99" t="s">
        <v>1925</v>
      </c>
      <c r="E657" s="6" t="s">
        <v>34</v>
      </c>
      <c r="F657" s="5" t="s">
        <v>669</v>
      </c>
      <c r="G657" s="9">
        <v>99</v>
      </c>
      <c r="H657" s="9"/>
    </row>
    <row r="658" spans="1:8">
      <c r="A658" t="s">
        <v>1334</v>
      </c>
      <c r="B658" s="19">
        <v>43035</v>
      </c>
      <c r="C658" s="7" t="s">
        <v>18</v>
      </c>
      <c r="D658" s="99" t="s">
        <v>1925</v>
      </c>
      <c r="E658" s="6" t="s">
        <v>34</v>
      </c>
      <c r="F658" s="5" t="s">
        <v>670</v>
      </c>
      <c r="G658" s="9">
        <v>54.5</v>
      </c>
      <c r="H658" s="9"/>
    </row>
    <row r="659" spans="1:8">
      <c r="A659" t="s">
        <v>1334</v>
      </c>
      <c r="B659" s="19">
        <v>43035</v>
      </c>
      <c r="C659" s="7" t="s">
        <v>18</v>
      </c>
      <c r="D659" s="99" t="s">
        <v>1925</v>
      </c>
      <c r="E659" s="6" t="s">
        <v>34</v>
      </c>
      <c r="F659" s="5" t="s">
        <v>671</v>
      </c>
      <c r="G659" s="9">
        <v>47.25</v>
      </c>
      <c r="H659" s="9"/>
    </row>
    <row r="660" spans="1:8">
      <c r="A660" t="s">
        <v>1334</v>
      </c>
      <c r="B660" s="19">
        <v>43035</v>
      </c>
      <c r="C660" s="7" t="s">
        <v>18</v>
      </c>
      <c r="D660" s="99" t="s">
        <v>1925</v>
      </c>
      <c r="E660" s="6" t="s">
        <v>28</v>
      </c>
      <c r="F660" s="5" t="s">
        <v>672</v>
      </c>
      <c r="G660" s="9">
        <v>134.26</v>
      </c>
      <c r="H660" s="9"/>
    </row>
    <row r="661" spans="1:8">
      <c r="A661" t="s">
        <v>1334</v>
      </c>
      <c r="B661" s="19">
        <v>43036</v>
      </c>
      <c r="C661" s="7" t="s">
        <v>16</v>
      </c>
      <c r="D661" s="99" t="s">
        <v>1925</v>
      </c>
      <c r="E661" s="6" t="s">
        <v>62</v>
      </c>
      <c r="F661" s="5" t="s">
        <v>673</v>
      </c>
      <c r="G661" s="9"/>
      <c r="H661" s="9">
        <v>4200.75</v>
      </c>
    </row>
    <row r="662" spans="1:8">
      <c r="A662" t="s">
        <v>1334</v>
      </c>
      <c r="B662" s="19">
        <v>43036</v>
      </c>
      <c r="C662" s="7" t="s">
        <v>18</v>
      </c>
      <c r="D662" s="99" t="s">
        <v>1925</v>
      </c>
      <c r="E662" s="6" t="s">
        <v>28</v>
      </c>
      <c r="F662" s="5" t="s">
        <v>674</v>
      </c>
      <c r="G662" s="9">
        <v>3864</v>
      </c>
      <c r="H662" s="9"/>
    </row>
    <row r="663" spans="1:8">
      <c r="A663" t="s">
        <v>1334</v>
      </c>
      <c r="B663" s="19">
        <v>43036</v>
      </c>
      <c r="C663" s="7" t="s">
        <v>18</v>
      </c>
      <c r="D663" s="99" t="s">
        <v>1925</v>
      </c>
      <c r="E663" s="6" t="s">
        <v>28</v>
      </c>
      <c r="F663" s="5" t="s">
        <v>675</v>
      </c>
      <c r="G663" s="9">
        <v>54</v>
      </c>
      <c r="H663" s="9"/>
    </row>
    <row r="664" spans="1:8">
      <c r="A664" t="s">
        <v>1334</v>
      </c>
      <c r="B664" s="19">
        <v>43038</v>
      </c>
      <c r="C664" s="7" t="s">
        <v>18</v>
      </c>
      <c r="D664" s="99" t="s">
        <v>1925</v>
      </c>
      <c r="E664" s="6" t="s">
        <v>28</v>
      </c>
      <c r="F664" s="5" t="s">
        <v>676</v>
      </c>
      <c r="G664" s="9">
        <v>577.35</v>
      </c>
      <c r="H664" s="9"/>
    </row>
    <row r="665" spans="1:8">
      <c r="A665" t="s">
        <v>1334</v>
      </c>
      <c r="B665" s="19">
        <v>43039</v>
      </c>
      <c r="C665" s="7" t="s">
        <v>16</v>
      </c>
      <c r="D665" s="99" t="s">
        <v>1925</v>
      </c>
      <c r="E665" s="6" t="s">
        <v>62</v>
      </c>
      <c r="F665" s="5" t="s">
        <v>677</v>
      </c>
      <c r="G665" s="9"/>
      <c r="H665" s="9">
        <v>320.14999999999998</v>
      </c>
    </row>
    <row r="666" spans="1:8">
      <c r="A666" t="s">
        <v>1334</v>
      </c>
      <c r="B666" s="19">
        <v>43039</v>
      </c>
      <c r="C666" s="7" t="s">
        <v>16</v>
      </c>
      <c r="D666" s="99" t="s">
        <v>1925</v>
      </c>
      <c r="E666" s="6" t="s">
        <v>62</v>
      </c>
      <c r="F666" s="5" t="s">
        <v>678</v>
      </c>
      <c r="G666" s="9"/>
      <c r="H666" s="9">
        <v>241.92</v>
      </c>
    </row>
    <row r="667" spans="1:8">
      <c r="A667" t="s">
        <v>1334</v>
      </c>
      <c r="B667" s="19">
        <v>43039</v>
      </c>
      <c r="C667" s="7" t="s">
        <v>16</v>
      </c>
      <c r="D667" s="99" t="s">
        <v>1925</v>
      </c>
      <c r="E667" s="6" t="s">
        <v>62</v>
      </c>
      <c r="F667" s="5" t="s">
        <v>679</v>
      </c>
      <c r="G667" s="9"/>
      <c r="H667" s="9">
        <v>1750</v>
      </c>
    </row>
    <row r="668" spans="1:8">
      <c r="A668" t="s">
        <v>1334</v>
      </c>
      <c r="B668" s="19">
        <v>43039</v>
      </c>
      <c r="C668" s="7" t="s">
        <v>18</v>
      </c>
      <c r="D668" s="99" t="s">
        <v>1925</v>
      </c>
      <c r="E668" s="6" t="s">
        <v>28</v>
      </c>
      <c r="F668" s="5" t="s">
        <v>680</v>
      </c>
      <c r="G668" s="9">
        <v>1588.5</v>
      </c>
      <c r="H668" s="9"/>
    </row>
    <row r="669" spans="1:8">
      <c r="A669" t="s">
        <v>1334</v>
      </c>
      <c r="B669" s="19">
        <v>43039</v>
      </c>
      <c r="C669" s="7" t="s">
        <v>18</v>
      </c>
      <c r="D669" s="99" t="s">
        <v>1925</v>
      </c>
      <c r="E669" s="6" t="s">
        <v>28</v>
      </c>
      <c r="F669" s="5" t="s">
        <v>681</v>
      </c>
      <c r="G669" s="9">
        <v>3753</v>
      </c>
      <c r="H669" s="9"/>
    </row>
    <row r="670" spans="1:8">
      <c r="A670" t="s">
        <v>1334</v>
      </c>
      <c r="B670" s="19">
        <v>43039</v>
      </c>
      <c r="C670" s="7" t="s">
        <v>18</v>
      </c>
      <c r="D670" s="99" t="s">
        <v>1925</v>
      </c>
      <c r="E670" s="6" t="s">
        <v>34</v>
      </c>
      <c r="F670" s="5" t="s">
        <v>682</v>
      </c>
      <c r="G670" s="9">
        <v>76</v>
      </c>
      <c r="H670" s="9"/>
    </row>
    <row r="671" spans="1:8">
      <c r="A671" t="s">
        <v>1334</v>
      </c>
      <c r="B671" s="19">
        <v>43039</v>
      </c>
      <c r="C671" s="7" t="s">
        <v>18</v>
      </c>
      <c r="D671" s="99" t="s">
        <v>1925</v>
      </c>
      <c r="E671" s="6" t="s">
        <v>28</v>
      </c>
      <c r="F671" s="5" t="s">
        <v>683</v>
      </c>
      <c r="G671" s="9">
        <v>846</v>
      </c>
      <c r="H671" s="9"/>
    </row>
    <row r="672" spans="1:8">
      <c r="A672" t="s">
        <v>1335</v>
      </c>
      <c r="B672" s="19">
        <v>43040</v>
      </c>
      <c r="C672" s="7" t="s">
        <v>16</v>
      </c>
      <c r="D672" s="99" t="s">
        <v>1925</v>
      </c>
      <c r="E672" s="6" t="s">
        <v>62</v>
      </c>
      <c r="F672" s="5" t="s">
        <v>684</v>
      </c>
      <c r="G672" s="9"/>
      <c r="H672" s="9">
        <v>6763.68</v>
      </c>
    </row>
    <row r="673" spans="1:8">
      <c r="A673" t="s">
        <v>1335</v>
      </c>
      <c r="B673" s="19">
        <v>43040</v>
      </c>
      <c r="C673" s="7" t="s">
        <v>16</v>
      </c>
      <c r="D673" s="99" t="s">
        <v>1925</v>
      </c>
      <c r="E673" s="6" t="s">
        <v>62</v>
      </c>
      <c r="F673" s="5" t="s">
        <v>685</v>
      </c>
      <c r="G673" s="9"/>
      <c r="H673" s="9">
        <v>2182.5</v>
      </c>
    </row>
    <row r="674" spans="1:8">
      <c r="A674" t="s">
        <v>1335</v>
      </c>
      <c r="B674" s="19">
        <v>43040</v>
      </c>
      <c r="C674" s="7" t="s">
        <v>18</v>
      </c>
      <c r="D674" s="99" t="s">
        <v>1925</v>
      </c>
      <c r="E674" s="6" t="s">
        <v>34</v>
      </c>
      <c r="F674" s="5" t="s">
        <v>686</v>
      </c>
      <c r="G674" s="9">
        <v>495</v>
      </c>
      <c r="H674" s="9"/>
    </row>
    <row r="675" spans="1:8">
      <c r="A675" t="s">
        <v>1335</v>
      </c>
      <c r="B675" s="19">
        <v>43040</v>
      </c>
      <c r="C675" s="7" t="s">
        <v>18</v>
      </c>
      <c r="D675" s="99" t="s">
        <v>1925</v>
      </c>
      <c r="E675" s="6" t="s">
        <v>28</v>
      </c>
      <c r="F675" s="5" t="s">
        <v>687</v>
      </c>
      <c r="G675" s="9">
        <v>768.6</v>
      </c>
      <c r="H675" s="9"/>
    </row>
    <row r="676" spans="1:8">
      <c r="A676" t="s">
        <v>1335</v>
      </c>
      <c r="B676" s="19">
        <v>43040</v>
      </c>
      <c r="C676" s="7" t="s">
        <v>18</v>
      </c>
      <c r="D676" s="99" t="s">
        <v>1925</v>
      </c>
      <c r="E676" s="6" t="s">
        <v>34</v>
      </c>
      <c r="F676" s="5" t="s">
        <v>688</v>
      </c>
      <c r="G676" s="9">
        <v>1370.25</v>
      </c>
      <c r="H676" s="9"/>
    </row>
    <row r="677" spans="1:8">
      <c r="A677" t="s">
        <v>1335</v>
      </c>
      <c r="B677" s="19">
        <v>43040</v>
      </c>
      <c r="C677" s="7" t="s">
        <v>18</v>
      </c>
      <c r="D677" s="99" t="s">
        <v>1925</v>
      </c>
      <c r="E677" s="6" t="s">
        <v>34</v>
      </c>
      <c r="F677" s="5" t="s">
        <v>689</v>
      </c>
      <c r="G677" s="9">
        <v>796.5</v>
      </c>
      <c r="H677" s="9"/>
    </row>
    <row r="678" spans="1:8">
      <c r="A678" t="s">
        <v>1335</v>
      </c>
      <c r="B678" s="19">
        <v>43041</v>
      </c>
      <c r="C678" s="7" t="s">
        <v>16</v>
      </c>
      <c r="D678" s="99" t="s">
        <v>1925</v>
      </c>
      <c r="E678" s="6" t="s">
        <v>62</v>
      </c>
      <c r="F678" s="5" t="s">
        <v>690</v>
      </c>
      <c r="G678" s="9"/>
      <c r="H678" s="9">
        <v>5297.58</v>
      </c>
    </row>
    <row r="679" spans="1:8">
      <c r="A679" t="s">
        <v>1335</v>
      </c>
      <c r="B679" s="19">
        <v>43041</v>
      </c>
      <c r="C679" s="7" t="s">
        <v>16</v>
      </c>
      <c r="D679" s="99" t="s">
        <v>1925</v>
      </c>
      <c r="E679" s="6" t="s">
        <v>62</v>
      </c>
      <c r="F679" s="5" t="s">
        <v>691</v>
      </c>
      <c r="G679" s="9"/>
      <c r="H679" s="9">
        <v>2094.75</v>
      </c>
    </row>
    <row r="680" spans="1:8">
      <c r="A680" t="s">
        <v>1335</v>
      </c>
      <c r="B680" s="19">
        <v>43041</v>
      </c>
      <c r="C680" s="7" t="s">
        <v>16</v>
      </c>
      <c r="D680" s="99" t="s">
        <v>1925</v>
      </c>
      <c r="E680" s="6" t="s">
        <v>62</v>
      </c>
      <c r="F680" s="5" t="s">
        <v>692</v>
      </c>
      <c r="G680" s="9"/>
      <c r="H680" s="9">
        <v>2864.25</v>
      </c>
    </row>
    <row r="681" spans="1:8">
      <c r="A681" t="s">
        <v>1335</v>
      </c>
      <c r="B681" s="19">
        <v>43041</v>
      </c>
      <c r="C681" s="7" t="s">
        <v>16</v>
      </c>
      <c r="D681" s="99" t="s">
        <v>1925</v>
      </c>
      <c r="E681" s="6" t="s">
        <v>62</v>
      </c>
      <c r="F681" s="5" t="s">
        <v>693</v>
      </c>
      <c r="G681" s="9"/>
      <c r="H681" s="9">
        <v>2864.25</v>
      </c>
    </row>
    <row r="682" spans="1:8">
      <c r="A682" t="s">
        <v>1335</v>
      </c>
      <c r="B682" s="19">
        <v>43041</v>
      </c>
      <c r="C682" s="7" t="s">
        <v>16</v>
      </c>
      <c r="D682" s="99" t="s">
        <v>1925</v>
      </c>
      <c r="E682" s="6" t="s">
        <v>62</v>
      </c>
      <c r="F682" s="5" t="s">
        <v>694</v>
      </c>
      <c r="G682" s="9"/>
      <c r="H682" s="9">
        <v>1363.49</v>
      </c>
    </row>
    <row r="683" spans="1:8">
      <c r="A683" t="s">
        <v>1335</v>
      </c>
      <c r="B683" s="19">
        <v>43041</v>
      </c>
      <c r="C683" s="7" t="s">
        <v>16</v>
      </c>
      <c r="D683" s="99" t="s">
        <v>1925</v>
      </c>
      <c r="E683" s="6" t="s">
        <v>62</v>
      </c>
      <c r="F683" s="5" t="s">
        <v>695</v>
      </c>
      <c r="G683" s="9"/>
      <c r="H683" s="9">
        <v>1287.77</v>
      </c>
    </row>
    <row r="684" spans="1:8">
      <c r="A684" t="s">
        <v>1335</v>
      </c>
      <c r="B684" s="19">
        <v>43041</v>
      </c>
      <c r="C684" s="7" t="s">
        <v>18</v>
      </c>
      <c r="D684" s="99" t="s">
        <v>1925</v>
      </c>
      <c r="E684" s="6" t="s">
        <v>28</v>
      </c>
      <c r="F684" s="5" t="s">
        <v>696</v>
      </c>
      <c r="G684" s="9">
        <v>2267.1</v>
      </c>
      <c r="H684" s="9"/>
    </row>
    <row r="685" spans="1:8">
      <c r="A685" t="s">
        <v>1335</v>
      </c>
      <c r="B685" s="19">
        <v>43041</v>
      </c>
      <c r="C685" s="7" t="s">
        <v>18</v>
      </c>
      <c r="D685" s="99" t="s">
        <v>1925</v>
      </c>
      <c r="E685" s="6" t="s">
        <v>28</v>
      </c>
      <c r="F685" s="5" t="s">
        <v>697</v>
      </c>
      <c r="G685" s="9">
        <v>639</v>
      </c>
      <c r="H685" s="9"/>
    </row>
    <row r="686" spans="1:8">
      <c r="A686" t="s">
        <v>1335</v>
      </c>
      <c r="B686" s="19">
        <v>43041</v>
      </c>
      <c r="C686" s="7" t="s">
        <v>18</v>
      </c>
      <c r="D686" s="99" t="s">
        <v>1925</v>
      </c>
      <c r="E686" s="6" t="s">
        <v>28</v>
      </c>
      <c r="F686" s="5" t="s">
        <v>698</v>
      </c>
      <c r="G686" s="9">
        <v>117</v>
      </c>
      <c r="H686" s="9"/>
    </row>
    <row r="687" spans="1:8">
      <c r="A687" t="s">
        <v>1335</v>
      </c>
      <c r="B687" s="19">
        <v>43042</v>
      </c>
      <c r="C687" s="7" t="s">
        <v>16</v>
      </c>
      <c r="D687" s="99" t="s">
        <v>1925</v>
      </c>
      <c r="E687" s="6" t="s">
        <v>62</v>
      </c>
      <c r="F687" s="5" t="s">
        <v>699</v>
      </c>
      <c r="G687" s="9"/>
      <c r="H687" s="9">
        <v>248.4</v>
      </c>
    </row>
    <row r="688" spans="1:8">
      <c r="A688" t="s">
        <v>1335</v>
      </c>
      <c r="B688" s="19">
        <v>43042</v>
      </c>
      <c r="C688" s="7" t="s">
        <v>18</v>
      </c>
      <c r="D688" s="99" t="s">
        <v>1925</v>
      </c>
      <c r="E688" s="6" t="s">
        <v>28</v>
      </c>
      <c r="F688" s="5" t="s">
        <v>700</v>
      </c>
      <c r="G688" s="9">
        <v>2160</v>
      </c>
      <c r="H688" s="9"/>
    </row>
    <row r="689" spans="1:8">
      <c r="A689" t="s">
        <v>1335</v>
      </c>
      <c r="B689" s="19">
        <v>43042</v>
      </c>
      <c r="C689" s="7" t="s">
        <v>18</v>
      </c>
      <c r="D689" s="99" t="s">
        <v>1925</v>
      </c>
      <c r="E689" s="6" t="s">
        <v>28</v>
      </c>
      <c r="F689" s="5" t="s">
        <v>701</v>
      </c>
      <c r="G689" s="9">
        <v>5085.9399999999996</v>
      </c>
      <c r="H689" s="9"/>
    </row>
    <row r="690" spans="1:8">
      <c r="A690" t="s">
        <v>1335</v>
      </c>
      <c r="B690" s="19">
        <v>43045</v>
      </c>
      <c r="C690" s="7" t="s">
        <v>16</v>
      </c>
      <c r="D690" s="99" t="s">
        <v>1925</v>
      </c>
      <c r="E690" s="6" t="s">
        <v>62</v>
      </c>
      <c r="F690" s="5" t="s">
        <v>702</v>
      </c>
      <c r="G690" s="9"/>
      <c r="H690" s="9">
        <v>63</v>
      </c>
    </row>
    <row r="691" spans="1:8">
      <c r="A691" t="s">
        <v>1335</v>
      </c>
      <c r="B691" s="19">
        <v>43045</v>
      </c>
      <c r="C691" s="7" t="s">
        <v>16</v>
      </c>
      <c r="D691" s="99" t="s">
        <v>1925</v>
      </c>
      <c r="E691" s="6" t="s">
        <v>62</v>
      </c>
      <c r="F691" s="5" t="s">
        <v>703</v>
      </c>
      <c r="G691" s="9"/>
      <c r="H691" s="9">
        <v>41.94</v>
      </c>
    </row>
    <row r="692" spans="1:8">
      <c r="A692" t="s">
        <v>1335</v>
      </c>
      <c r="B692" s="19">
        <v>43045</v>
      </c>
      <c r="C692" s="7" t="s">
        <v>16</v>
      </c>
      <c r="D692" s="99" t="s">
        <v>1925</v>
      </c>
      <c r="E692" s="6" t="s">
        <v>62</v>
      </c>
      <c r="F692" s="5" t="s">
        <v>704</v>
      </c>
      <c r="G692" s="9"/>
      <c r="H692" s="9">
        <v>203.13</v>
      </c>
    </row>
    <row r="693" spans="1:8">
      <c r="A693" t="s">
        <v>1335</v>
      </c>
      <c r="B693" s="19">
        <v>43045</v>
      </c>
      <c r="C693" s="7" t="s">
        <v>16</v>
      </c>
      <c r="D693" s="99" t="s">
        <v>1925</v>
      </c>
      <c r="E693" s="6" t="s">
        <v>62</v>
      </c>
      <c r="F693" s="5" t="s">
        <v>705</v>
      </c>
      <c r="G693" s="9"/>
      <c r="H693" s="9">
        <v>165.6</v>
      </c>
    </row>
    <row r="694" spans="1:8">
      <c r="A694" t="s">
        <v>1335</v>
      </c>
      <c r="B694" s="19">
        <v>43045</v>
      </c>
      <c r="C694" s="7" t="s">
        <v>18</v>
      </c>
      <c r="D694" s="99" t="s">
        <v>1925</v>
      </c>
      <c r="E694" s="6" t="s">
        <v>28</v>
      </c>
      <c r="F694" s="5" t="s">
        <v>706</v>
      </c>
      <c r="G694" s="9">
        <v>5913.61</v>
      </c>
      <c r="H694" s="9"/>
    </row>
    <row r="695" spans="1:8">
      <c r="A695" t="s">
        <v>1335</v>
      </c>
      <c r="B695" s="19">
        <v>43045</v>
      </c>
      <c r="C695" s="7" t="s">
        <v>18</v>
      </c>
      <c r="D695" s="99" t="s">
        <v>1925</v>
      </c>
      <c r="E695" s="6" t="s">
        <v>28</v>
      </c>
      <c r="F695" s="5" t="s">
        <v>707</v>
      </c>
      <c r="G695" s="9">
        <v>50577.32</v>
      </c>
      <c r="H695" s="9"/>
    </row>
    <row r="696" spans="1:8">
      <c r="A696" t="s">
        <v>1335</v>
      </c>
      <c r="B696" s="19">
        <v>43045</v>
      </c>
      <c r="C696" s="7" t="s">
        <v>18</v>
      </c>
      <c r="D696" s="99" t="s">
        <v>1925</v>
      </c>
      <c r="E696" s="6" t="s">
        <v>28</v>
      </c>
      <c r="F696" s="5" t="s">
        <v>708</v>
      </c>
      <c r="G696" s="9">
        <v>2671.55</v>
      </c>
      <c r="H696" s="9"/>
    </row>
    <row r="697" spans="1:8">
      <c r="A697" t="s">
        <v>1335</v>
      </c>
      <c r="B697" s="19">
        <v>43045</v>
      </c>
      <c r="C697" s="7" t="s">
        <v>18</v>
      </c>
      <c r="D697" s="99" t="s">
        <v>1925</v>
      </c>
      <c r="E697" s="6" t="s">
        <v>28</v>
      </c>
      <c r="F697" s="5" t="s">
        <v>709</v>
      </c>
      <c r="G697" s="9">
        <v>7082.1</v>
      </c>
      <c r="H697" s="9"/>
    </row>
    <row r="698" spans="1:8">
      <c r="A698" t="s">
        <v>1335</v>
      </c>
      <c r="B698" s="19">
        <v>43045</v>
      </c>
      <c r="C698" s="7" t="s">
        <v>18</v>
      </c>
      <c r="D698" s="99" t="s">
        <v>1925</v>
      </c>
      <c r="E698" s="6" t="s">
        <v>34</v>
      </c>
      <c r="F698" s="5" t="s">
        <v>710</v>
      </c>
      <c r="G698" s="9">
        <v>40.5</v>
      </c>
      <c r="H698" s="9"/>
    </row>
    <row r="699" spans="1:8">
      <c r="A699" t="s">
        <v>1335</v>
      </c>
      <c r="B699" s="19">
        <v>43045</v>
      </c>
      <c r="C699" s="7" t="s">
        <v>18</v>
      </c>
      <c r="D699" s="99" t="s">
        <v>1925</v>
      </c>
      <c r="E699" s="6" t="s">
        <v>34</v>
      </c>
      <c r="F699" s="5" t="s">
        <v>711</v>
      </c>
      <c r="G699" s="9">
        <v>31.5</v>
      </c>
      <c r="H699" s="9"/>
    </row>
    <row r="700" spans="1:8">
      <c r="A700" t="s">
        <v>1335</v>
      </c>
      <c r="B700" s="19">
        <v>43046</v>
      </c>
      <c r="C700" s="7" t="s">
        <v>16</v>
      </c>
      <c r="D700" s="99" t="s">
        <v>1925</v>
      </c>
      <c r="E700" s="6" t="s">
        <v>62</v>
      </c>
      <c r="F700" s="5" t="s">
        <v>712</v>
      </c>
      <c r="G700" s="9"/>
      <c r="H700" s="9">
        <v>1562</v>
      </c>
    </row>
    <row r="701" spans="1:8">
      <c r="A701" t="s">
        <v>1335</v>
      </c>
      <c r="B701" s="19">
        <v>43046</v>
      </c>
      <c r="C701" s="7" t="s">
        <v>16</v>
      </c>
      <c r="D701" s="99" t="s">
        <v>1925</v>
      </c>
      <c r="E701" s="6" t="s">
        <v>62</v>
      </c>
      <c r="F701" s="5" t="s">
        <v>713</v>
      </c>
      <c r="G701" s="9"/>
      <c r="H701" s="9">
        <v>1677.97</v>
      </c>
    </row>
    <row r="702" spans="1:8">
      <c r="A702" t="s">
        <v>1335</v>
      </c>
      <c r="B702" s="19">
        <v>43046</v>
      </c>
      <c r="C702" s="7" t="s">
        <v>18</v>
      </c>
      <c r="D702" s="99" t="s">
        <v>1925</v>
      </c>
      <c r="E702" s="6" t="s">
        <v>28</v>
      </c>
      <c r="F702" s="5" t="s">
        <v>714</v>
      </c>
      <c r="G702" s="9">
        <v>1341.72</v>
      </c>
      <c r="H702" s="9"/>
    </row>
    <row r="703" spans="1:8">
      <c r="A703" t="s">
        <v>1335</v>
      </c>
      <c r="B703" s="19">
        <v>43046</v>
      </c>
      <c r="C703" s="7" t="s">
        <v>18</v>
      </c>
      <c r="D703" s="99" t="s">
        <v>1925</v>
      </c>
      <c r="E703" s="6" t="s">
        <v>28</v>
      </c>
      <c r="F703" s="5" t="s">
        <v>715</v>
      </c>
      <c r="G703" s="9">
        <v>1717.2</v>
      </c>
      <c r="H703" s="9"/>
    </row>
    <row r="704" spans="1:8">
      <c r="A704" t="s">
        <v>1335</v>
      </c>
      <c r="B704" s="19">
        <v>43047</v>
      </c>
      <c r="C704" s="7" t="s">
        <v>16</v>
      </c>
      <c r="D704" s="99" t="s">
        <v>1925</v>
      </c>
      <c r="E704" s="6" t="s">
        <v>62</v>
      </c>
      <c r="F704" s="5" t="s">
        <v>716</v>
      </c>
      <c r="G704" s="9"/>
      <c r="H704" s="9">
        <v>6125</v>
      </c>
    </row>
    <row r="705" spans="1:8">
      <c r="A705" t="s">
        <v>1335</v>
      </c>
      <c r="B705" s="19">
        <v>43047</v>
      </c>
      <c r="C705" s="7" t="s">
        <v>16</v>
      </c>
      <c r="D705" s="99" t="s">
        <v>1925</v>
      </c>
      <c r="E705" s="6" t="s">
        <v>62</v>
      </c>
      <c r="F705" s="5" t="s">
        <v>717</v>
      </c>
      <c r="G705" s="9"/>
      <c r="H705" s="9">
        <v>190.68</v>
      </c>
    </row>
    <row r="706" spans="1:8">
      <c r="A706" t="s">
        <v>1335</v>
      </c>
      <c r="B706" s="19">
        <v>43047</v>
      </c>
      <c r="C706" s="7" t="s">
        <v>16</v>
      </c>
      <c r="D706" s="99" t="s">
        <v>1925</v>
      </c>
      <c r="E706" s="6" t="s">
        <v>62</v>
      </c>
      <c r="F706" s="5" t="s">
        <v>718</v>
      </c>
      <c r="G706" s="9"/>
      <c r="H706" s="9">
        <v>1275.75</v>
      </c>
    </row>
    <row r="707" spans="1:8">
      <c r="A707" t="s">
        <v>1335</v>
      </c>
      <c r="B707" s="19">
        <v>43047</v>
      </c>
      <c r="C707" s="7" t="s">
        <v>16</v>
      </c>
      <c r="D707" s="99" t="s">
        <v>1925</v>
      </c>
      <c r="E707" s="6" t="s">
        <v>62</v>
      </c>
      <c r="F707" s="5" t="s">
        <v>719</v>
      </c>
      <c r="G707" s="9"/>
      <c r="H707" s="9">
        <v>1754.24</v>
      </c>
    </row>
    <row r="708" spans="1:8">
      <c r="A708" t="s">
        <v>1335</v>
      </c>
      <c r="B708" s="19">
        <v>43047</v>
      </c>
      <c r="C708" s="7" t="s">
        <v>16</v>
      </c>
      <c r="D708" s="99" t="s">
        <v>1925</v>
      </c>
      <c r="E708" s="6" t="s">
        <v>62</v>
      </c>
      <c r="F708" s="5" t="s">
        <v>720</v>
      </c>
      <c r="G708" s="9"/>
      <c r="H708" s="9">
        <v>838.98</v>
      </c>
    </row>
    <row r="709" spans="1:8">
      <c r="A709" t="s">
        <v>1335</v>
      </c>
      <c r="B709" s="19">
        <v>43047</v>
      </c>
      <c r="C709" s="7" t="s">
        <v>18</v>
      </c>
      <c r="D709" s="99" t="s">
        <v>1925</v>
      </c>
      <c r="E709" s="6" t="s">
        <v>28</v>
      </c>
      <c r="F709" s="5" t="s">
        <v>721</v>
      </c>
      <c r="G709" s="9">
        <v>433.8</v>
      </c>
      <c r="H709" s="9"/>
    </row>
    <row r="710" spans="1:8">
      <c r="A710" t="s">
        <v>1335</v>
      </c>
      <c r="B710" s="19">
        <v>43047</v>
      </c>
      <c r="C710" s="7" t="s">
        <v>18</v>
      </c>
      <c r="D710" s="99" t="s">
        <v>1925</v>
      </c>
      <c r="E710" s="6" t="s">
        <v>34</v>
      </c>
      <c r="F710" s="5" t="s">
        <v>722</v>
      </c>
      <c r="G710" s="9">
        <v>900</v>
      </c>
      <c r="H710" s="9"/>
    </row>
    <row r="711" spans="1:8">
      <c r="A711" t="s">
        <v>1335</v>
      </c>
      <c r="B711" s="19">
        <v>43047</v>
      </c>
      <c r="C711" s="7" t="s">
        <v>18</v>
      </c>
      <c r="D711" s="99" t="s">
        <v>1925</v>
      </c>
      <c r="E711" s="6" t="s">
        <v>34</v>
      </c>
      <c r="F711" s="5" t="s">
        <v>723</v>
      </c>
      <c r="G711" s="9">
        <v>1881</v>
      </c>
      <c r="H711" s="9"/>
    </row>
    <row r="712" spans="1:8">
      <c r="A712" t="s">
        <v>1335</v>
      </c>
      <c r="B712" s="19">
        <v>43048</v>
      </c>
      <c r="C712" s="7" t="s">
        <v>16</v>
      </c>
      <c r="D712" s="99" t="s">
        <v>1925</v>
      </c>
      <c r="E712" s="6" t="s">
        <v>62</v>
      </c>
      <c r="F712" s="5" t="s">
        <v>724</v>
      </c>
      <c r="G712" s="9"/>
      <c r="H712" s="9">
        <v>1283.3399999999999</v>
      </c>
    </row>
    <row r="713" spans="1:8">
      <c r="A713" t="s">
        <v>1335</v>
      </c>
      <c r="B713" s="19">
        <v>43048</v>
      </c>
      <c r="C713" s="7" t="s">
        <v>16</v>
      </c>
      <c r="D713" s="99" t="s">
        <v>1925</v>
      </c>
      <c r="E713" s="6" t="s">
        <v>62</v>
      </c>
      <c r="F713" s="5" t="s">
        <v>725</v>
      </c>
      <c r="G713" s="9"/>
      <c r="H713" s="9">
        <v>220.5</v>
      </c>
    </row>
    <row r="714" spans="1:8">
      <c r="A714" t="s">
        <v>1335</v>
      </c>
      <c r="B714" s="19">
        <v>43048</v>
      </c>
      <c r="C714" s="7" t="s">
        <v>16</v>
      </c>
      <c r="D714" s="99" t="s">
        <v>1925</v>
      </c>
      <c r="E714" s="6" t="s">
        <v>62</v>
      </c>
      <c r="F714" s="5" t="s">
        <v>726</v>
      </c>
      <c r="G714" s="9"/>
      <c r="H714" s="9">
        <v>63</v>
      </c>
    </row>
    <row r="715" spans="1:8">
      <c r="A715" t="s">
        <v>1335</v>
      </c>
      <c r="B715" s="19">
        <v>43048</v>
      </c>
      <c r="C715" s="7" t="s">
        <v>16</v>
      </c>
      <c r="D715" s="99" t="s">
        <v>1925</v>
      </c>
      <c r="E715" s="6" t="s">
        <v>62</v>
      </c>
      <c r="F715" s="5" t="s">
        <v>727</v>
      </c>
      <c r="G715" s="9"/>
      <c r="H715" s="9">
        <v>180</v>
      </c>
    </row>
    <row r="716" spans="1:8">
      <c r="A716" t="s">
        <v>1335</v>
      </c>
      <c r="B716" s="19">
        <v>43048</v>
      </c>
      <c r="C716" s="7" t="s">
        <v>16</v>
      </c>
      <c r="D716" s="99" t="s">
        <v>1925</v>
      </c>
      <c r="E716" s="6" t="s">
        <v>62</v>
      </c>
      <c r="F716" s="5" t="s">
        <v>728</v>
      </c>
      <c r="G716" s="9"/>
      <c r="H716" s="9">
        <v>648.30999999999995</v>
      </c>
    </row>
    <row r="717" spans="1:8">
      <c r="A717" t="s">
        <v>1335</v>
      </c>
      <c r="B717" s="19">
        <v>43048</v>
      </c>
      <c r="C717" s="7" t="s">
        <v>16</v>
      </c>
      <c r="D717" s="99" t="s">
        <v>1925</v>
      </c>
      <c r="E717" s="6" t="s">
        <v>62</v>
      </c>
      <c r="F717" s="5" t="s">
        <v>729</v>
      </c>
      <c r="G717" s="9"/>
      <c r="H717" s="9">
        <v>157.88</v>
      </c>
    </row>
    <row r="718" spans="1:8">
      <c r="A718" t="s">
        <v>1335</v>
      </c>
      <c r="B718" s="19">
        <v>43048</v>
      </c>
      <c r="C718" s="7" t="s">
        <v>16</v>
      </c>
      <c r="D718" s="99" t="s">
        <v>1925</v>
      </c>
      <c r="E718" s="6" t="s">
        <v>62</v>
      </c>
      <c r="F718" s="5" t="s">
        <v>730</v>
      </c>
      <c r="G718" s="9"/>
      <c r="H718" s="9">
        <v>446.26</v>
      </c>
    </row>
    <row r="719" spans="1:8">
      <c r="A719" t="s">
        <v>1335</v>
      </c>
      <c r="B719" s="19">
        <v>43048</v>
      </c>
      <c r="C719" s="7" t="s">
        <v>16</v>
      </c>
      <c r="D719" s="99" t="s">
        <v>1925</v>
      </c>
      <c r="E719" s="6" t="s">
        <v>62</v>
      </c>
      <c r="F719" s="5" t="s">
        <v>731</v>
      </c>
      <c r="G719" s="9"/>
      <c r="H719" s="9">
        <v>1677.97</v>
      </c>
    </row>
    <row r="720" spans="1:8">
      <c r="A720" t="s">
        <v>1335</v>
      </c>
      <c r="B720" s="19">
        <v>43048</v>
      </c>
      <c r="C720" s="7" t="s">
        <v>18</v>
      </c>
      <c r="D720" s="99" t="s">
        <v>1925</v>
      </c>
      <c r="E720" s="6" t="s">
        <v>28</v>
      </c>
      <c r="F720" s="5" t="s">
        <v>732</v>
      </c>
      <c r="G720" s="9">
        <v>693.9</v>
      </c>
      <c r="H720" s="9"/>
    </row>
    <row r="721" spans="1:8">
      <c r="A721" t="s">
        <v>1335</v>
      </c>
      <c r="B721" s="19">
        <v>43048</v>
      </c>
      <c r="C721" s="7" t="s">
        <v>18</v>
      </c>
      <c r="D721" s="99" t="s">
        <v>1925</v>
      </c>
      <c r="E721" s="6" t="s">
        <v>28</v>
      </c>
      <c r="F721" s="5" t="s">
        <v>733</v>
      </c>
      <c r="G721" s="9">
        <v>2160</v>
      </c>
      <c r="H721" s="9"/>
    </row>
    <row r="722" spans="1:8">
      <c r="A722" t="s">
        <v>1335</v>
      </c>
      <c r="B722" s="19">
        <v>43049</v>
      </c>
      <c r="C722" s="7" t="s">
        <v>16</v>
      </c>
      <c r="D722" s="99" t="s">
        <v>1925</v>
      </c>
      <c r="E722" s="6" t="s">
        <v>62</v>
      </c>
      <c r="F722" s="5" t="s">
        <v>734</v>
      </c>
      <c r="G722" s="9"/>
      <c r="H722" s="9">
        <v>963.9</v>
      </c>
    </row>
    <row r="723" spans="1:8">
      <c r="A723" t="s">
        <v>1335</v>
      </c>
      <c r="B723" s="19">
        <v>43049</v>
      </c>
      <c r="C723" s="7" t="s">
        <v>16</v>
      </c>
      <c r="D723" s="99" t="s">
        <v>1925</v>
      </c>
      <c r="E723" s="6" t="s">
        <v>62</v>
      </c>
      <c r="F723" s="5" t="s">
        <v>735</v>
      </c>
      <c r="G723" s="9"/>
      <c r="H723" s="9">
        <v>269.55</v>
      </c>
    </row>
    <row r="724" spans="1:8">
      <c r="A724" t="s">
        <v>1335</v>
      </c>
      <c r="B724" s="19">
        <v>43049</v>
      </c>
      <c r="C724" s="7" t="s">
        <v>18</v>
      </c>
      <c r="D724" s="99" t="s">
        <v>1925</v>
      </c>
      <c r="E724" s="6" t="s">
        <v>28</v>
      </c>
      <c r="F724" s="5" t="s">
        <v>736</v>
      </c>
      <c r="G724" s="9">
        <v>11687.07</v>
      </c>
      <c r="H724" s="9"/>
    </row>
    <row r="725" spans="1:8">
      <c r="A725" t="s">
        <v>1335</v>
      </c>
      <c r="B725" s="19">
        <v>43049</v>
      </c>
      <c r="C725" s="7" t="s">
        <v>18</v>
      </c>
      <c r="D725" s="99" t="s">
        <v>1925</v>
      </c>
      <c r="E725" s="6" t="s">
        <v>28</v>
      </c>
      <c r="F725" s="5" t="s">
        <v>737</v>
      </c>
      <c r="G725" s="9">
        <v>945</v>
      </c>
      <c r="H725" s="9"/>
    </row>
    <row r="726" spans="1:8">
      <c r="A726" t="s">
        <v>1335</v>
      </c>
      <c r="B726" s="19">
        <v>43049</v>
      </c>
      <c r="C726" s="7" t="s">
        <v>18</v>
      </c>
      <c r="D726" s="99" t="s">
        <v>1925</v>
      </c>
      <c r="E726" s="6" t="s">
        <v>28</v>
      </c>
      <c r="F726" s="5" t="s">
        <v>738</v>
      </c>
      <c r="G726" s="9">
        <v>43.82</v>
      </c>
      <c r="H726" s="9"/>
    </row>
    <row r="727" spans="1:8">
      <c r="A727" t="s">
        <v>1335</v>
      </c>
      <c r="B727" s="19">
        <v>43050</v>
      </c>
      <c r="C727" s="7" t="s">
        <v>18</v>
      </c>
      <c r="D727" s="99" t="s">
        <v>1925</v>
      </c>
      <c r="E727" s="6" t="s">
        <v>28</v>
      </c>
      <c r="F727" s="5" t="s">
        <v>739</v>
      </c>
      <c r="G727" s="9">
        <v>1365.56</v>
      </c>
      <c r="H727" s="9"/>
    </row>
    <row r="728" spans="1:8">
      <c r="A728" t="s">
        <v>1335</v>
      </c>
      <c r="B728" s="19">
        <v>43050</v>
      </c>
      <c r="C728" s="7" t="s">
        <v>18</v>
      </c>
      <c r="D728" s="99" t="s">
        <v>1925</v>
      </c>
      <c r="E728" s="6" t="s">
        <v>34</v>
      </c>
      <c r="F728" s="5" t="s">
        <v>740</v>
      </c>
      <c r="G728" s="9">
        <v>28</v>
      </c>
      <c r="H728" s="9"/>
    </row>
    <row r="729" spans="1:8">
      <c r="A729" t="s">
        <v>1335</v>
      </c>
      <c r="B729" s="19">
        <v>43050</v>
      </c>
      <c r="C729" s="7" t="s">
        <v>18</v>
      </c>
      <c r="D729" s="99" t="s">
        <v>1925</v>
      </c>
      <c r="E729" s="6" t="s">
        <v>34</v>
      </c>
      <c r="F729" s="5" t="s">
        <v>741</v>
      </c>
      <c r="G729" s="9">
        <v>28</v>
      </c>
      <c r="H729" s="9"/>
    </row>
    <row r="730" spans="1:8">
      <c r="A730" t="s">
        <v>1335</v>
      </c>
      <c r="B730" s="19">
        <v>43050</v>
      </c>
      <c r="C730" s="7" t="s">
        <v>18</v>
      </c>
      <c r="D730" s="99" t="s">
        <v>1925</v>
      </c>
      <c r="E730" s="6" t="s">
        <v>34</v>
      </c>
      <c r="F730" s="5" t="s">
        <v>742</v>
      </c>
      <c r="G730" s="9">
        <v>618</v>
      </c>
      <c r="H730" s="9"/>
    </row>
    <row r="731" spans="1:8">
      <c r="A731" t="s">
        <v>1335</v>
      </c>
      <c r="B731" s="19">
        <v>43050</v>
      </c>
      <c r="C731" s="7" t="s">
        <v>18</v>
      </c>
      <c r="D731" s="99" t="s">
        <v>1925</v>
      </c>
      <c r="E731" s="6" t="s">
        <v>34</v>
      </c>
      <c r="F731" s="5" t="s">
        <v>743</v>
      </c>
      <c r="G731" s="9">
        <v>149.5</v>
      </c>
      <c r="H731" s="9"/>
    </row>
    <row r="732" spans="1:8">
      <c r="A732" t="s">
        <v>1335</v>
      </c>
      <c r="B732" s="19">
        <v>43052</v>
      </c>
      <c r="C732" s="7" t="s">
        <v>16</v>
      </c>
      <c r="D732" s="99" t="s">
        <v>1925</v>
      </c>
      <c r="E732" s="6" t="s">
        <v>62</v>
      </c>
      <c r="F732" s="5" t="s">
        <v>744</v>
      </c>
      <c r="G732" s="9"/>
      <c r="H732" s="9">
        <v>682.17</v>
      </c>
    </row>
    <row r="733" spans="1:8">
      <c r="A733" t="s">
        <v>1335</v>
      </c>
      <c r="B733" s="19">
        <v>43052</v>
      </c>
      <c r="C733" s="7" t="s">
        <v>16</v>
      </c>
      <c r="D733" s="99" t="s">
        <v>1925</v>
      </c>
      <c r="E733" s="6" t="s">
        <v>62</v>
      </c>
      <c r="F733" s="5" t="s">
        <v>745</v>
      </c>
      <c r="G733" s="9"/>
      <c r="H733" s="9">
        <v>648.30999999999995</v>
      </c>
    </row>
    <row r="734" spans="1:8">
      <c r="A734" t="s">
        <v>1335</v>
      </c>
      <c r="B734" s="19">
        <v>43052</v>
      </c>
      <c r="C734" s="7" t="s">
        <v>16</v>
      </c>
      <c r="D734" s="99" t="s">
        <v>1925</v>
      </c>
      <c r="E734" s="6" t="s">
        <v>62</v>
      </c>
      <c r="F734" s="5" t="s">
        <v>746</v>
      </c>
      <c r="G734" s="9"/>
      <c r="H734" s="9">
        <v>117.79</v>
      </c>
    </row>
    <row r="735" spans="1:8">
      <c r="A735" t="s">
        <v>1335</v>
      </c>
      <c r="B735" s="19">
        <v>43052</v>
      </c>
      <c r="C735" s="7" t="s">
        <v>18</v>
      </c>
      <c r="D735" s="99" t="s">
        <v>1925</v>
      </c>
      <c r="E735" s="6" t="s">
        <v>28</v>
      </c>
      <c r="F735" s="5" t="s">
        <v>747</v>
      </c>
      <c r="G735" s="9">
        <v>1232</v>
      </c>
      <c r="H735" s="9"/>
    </row>
    <row r="736" spans="1:8">
      <c r="A736" t="s">
        <v>1335</v>
      </c>
      <c r="B736" s="19">
        <v>43053</v>
      </c>
      <c r="C736" s="7" t="s">
        <v>16</v>
      </c>
      <c r="D736" s="99" t="s">
        <v>1925</v>
      </c>
      <c r="E736" s="6" t="s">
        <v>62</v>
      </c>
      <c r="F736" s="5" t="s">
        <v>748</v>
      </c>
      <c r="G736" s="9"/>
      <c r="H736" s="9">
        <v>1466.1</v>
      </c>
    </row>
    <row r="737" spans="1:8">
      <c r="A737" t="s">
        <v>1335</v>
      </c>
      <c r="B737" s="19">
        <v>43053</v>
      </c>
      <c r="C737" s="7" t="s">
        <v>16</v>
      </c>
      <c r="D737" s="99" t="s">
        <v>1925</v>
      </c>
      <c r="E737" s="6" t="s">
        <v>62</v>
      </c>
      <c r="F737" s="5" t="s">
        <v>749</v>
      </c>
      <c r="G737" s="9"/>
      <c r="H737" s="9">
        <v>10296.61</v>
      </c>
    </row>
    <row r="738" spans="1:8">
      <c r="A738" t="s">
        <v>1335</v>
      </c>
      <c r="B738" s="19">
        <v>43053</v>
      </c>
      <c r="C738" s="7" t="s">
        <v>16</v>
      </c>
      <c r="D738" s="99" t="s">
        <v>1925</v>
      </c>
      <c r="E738" s="6" t="s">
        <v>62</v>
      </c>
      <c r="F738" s="5" t="s">
        <v>750</v>
      </c>
      <c r="G738" s="9"/>
      <c r="H738" s="9">
        <v>32.4</v>
      </c>
    </row>
    <row r="739" spans="1:8">
      <c r="A739" t="s">
        <v>1335</v>
      </c>
      <c r="B739" s="19">
        <v>43053</v>
      </c>
      <c r="C739" s="7" t="s">
        <v>18</v>
      </c>
      <c r="D739" s="99" t="s">
        <v>1925</v>
      </c>
      <c r="E739" s="6" t="s">
        <v>28</v>
      </c>
      <c r="F739" s="5" t="s">
        <v>751</v>
      </c>
      <c r="G739" s="9">
        <v>210</v>
      </c>
      <c r="H739" s="9"/>
    </row>
    <row r="740" spans="1:8">
      <c r="A740" t="s">
        <v>1335</v>
      </c>
      <c r="B740" s="19">
        <v>43053</v>
      </c>
      <c r="C740" s="7" t="s">
        <v>18</v>
      </c>
      <c r="D740" s="99" t="s">
        <v>1925</v>
      </c>
      <c r="E740" s="6" t="s">
        <v>28</v>
      </c>
      <c r="F740" s="5" t="s">
        <v>752</v>
      </c>
      <c r="G740" s="9">
        <v>58615.57</v>
      </c>
      <c r="H740" s="9"/>
    </row>
    <row r="741" spans="1:8">
      <c r="A741" t="s">
        <v>1335</v>
      </c>
      <c r="B741" s="19">
        <v>43053</v>
      </c>
      <c r="C741" s="7" t="s">
        <v>18</v>
      </c>
      <c r="D741" s="99" t="s">
        <v>1925</v>
      </c>
      <c r="E741" s="6" t="s">
        <v>28</v>
      </c>
      <c r="F741" s="5" t="s">
        <v>753</v>
      </c>
      <c r="G741" s="9">
        <v>2863.07</v>
      </c>
      <c r="H741" s="9"/>
    </row>
    <row r="742" spans="1:8">
      <c r="A742" t="s">
        <v>1335</v>
      </c>
      <c r="B742" s="19">
        <v>43053</v>
      </c>
      <c r="C742" s="7" t="s">
        <v>18</v>
      </c>
      <c r="D742" s="99" t="s">
        <v>1925</v>
      </c>
      <c r="E742" s="6" t="s">
        <v>34</v>
      </c>
      <c r="F742" s="5" t="s">
        <v>754</v>
      </c>
      <c r="G742" s="9">
        <v>72</v>
      </c>
      <c r="H742" s="9"/>
    </row>
    <row r="743" spans="1:8">
      <c r="A743" t="s">
        <v>1335</v>
      </c>
      <c r="B743" s="19">
        <v>43054</v>
      </c>
      <c r="C743" s="7" t="s">
        <v>16</v>
      </c>
      <c r="D743" s="99" t="s">
        <v>1925</v>
      </c>
      <c r="E743" s="6" t="s">
        <v>62</v>
      </c>
      <c r="F743" s="5" t="s">
        <v>755</v>
      </c>
      <c r="G743" s="9"/>
      <c r="H743" s="9">
        <v>30.51</v>
      </c>
    </row>
    <row r="744" spans="1:8">
      <c r="A744" t="s">
        <v>1335</v>
      </c>
      <c r="B744" s="19">
        <v>43054</v>
      </c>
      <c r="C744" s="7" t="s">
        <v>16</v>
      </c>
      <c r="D744" s="99" t="s">
        <v>1925</v>
      </c>
      <c r="E744" s="6" t="s">
        <v>62</v>
      </c>
      <c r="F744" s="5" t="s">
        <v>756</v>
      </c>
      <c r="G744" s="9"/>
      <c r="H744" s="9">
        <v>393.75</v>
      </c>
    </row>
    <row r="745" spans="1:8">
      <c r="A745" t="s">
        <v>1335</v>
      </c>
      <c r="B745" s="19">
        <v>43054</v>
      </c>
      <c r="C745" s="7" t="s">
        <v>18</v>
      </c>
      <c r="D745" s="99" t="s">
        <v>1925</v>
      </c>
      <c r="E745" s="6" t="s">
        <v>28</v>
      </c>
      <c r="F745" s="5" t="s">
        <v>22</v>
      </c>
      <c r="G745" s="9">
        <v>9477</v>
      </c>
      <c r="H745" s="9"/>
    </row>
    <row r="746" spans="1:8">
      <c r="A746" t="s">
        <v>1335</v>
      </c>
      <c r="B746" s="19">
        <v>43055</v>
      </c>
      <c r="C746" s="7" t="s">
        <v>16</v>
      </c>
      <c r="D746" s="99" t="s">
        <v>1925</v>
      </c>
      <c r="E746" s="6" t="s">
        <v>62</v>
      </c>
      <c r="F746" s="5" t="s">
        <v>757</v>
      </c>
      <c r="G746" s="9"/>
      <c r="H746" s="9">
        <v>2494.8000000000002</v>
      </c>
    </row>
    <row r="747" spans="1:8">
      <c r="A747" t="s">
        <v>1335</v>
      </c>
      <c r="B747" s="19">
        <v>43055</v>
      </c>
      <c r="C747" s="7" t="s">
        <v>16</v>
      </c>
      <c r="D747" s="99" t="s">
        <v>1925</v>
      </c>
      <c r="E747" s="6" t="s">
        <v>62</v>
      </c>
      <c r="F747" s="5" t="s">
        <v>758</v>
      </c>
      <c r="G747" s="9"/>
      <c r="H747" s="9">
        <v>831.6</v>
      </c>
    </row>
    <row r="748" spans="1:8">
      <c r="A748" t="s">
        <v>1335</v>
      </c>
      <c r="B748" s="19">
        <v>43055</v>
      </c>
      <c r="C748" s="7" t="s">
        <v>16</v>
      </c>
      <c r="D748" s="99" t="s">
        <v>1925</v>
      </c>
      <c r="E748" s="6" t="s">
        <v>62</v>
      </c>
      <c r="F748" s="5" t="s">
        <v>759</v>
      </c>
      <c r="G748" s="9"/>
      <c r="H748" s="9">
        <v>2661.3</v>
      </c>
    </row>
    <row r="749" spans="1:8">
      <c r="A749" t="s">
        <v>1335</v>
      </c>
      <c r="B749" s="19">
        <v>43055</v>
      </c>
      <c r="C749" s="7" t="s">
        <v>16</v>
      </c>
      <c r="D749" s="99" t="s">
        <v>1925</v>
      </c>
      <c r="E749" s="6" t="s">
        <v>62</v>
      </c>
      <c r="F749" s="5" t="s">
        <v>760</v>
      </c>
      <c r="G749" s="9"/>
      <c r="H749" s="9">
        <v>2079</v>
      </c>
    </row>
    <row r="750" spans="1:8">
      <c r="A750" t="s">
        <v>1335</v>
      </c>
      <c r="B750" s="19">
        <v>43055</v>
      </c>
      <c r="C750" s="7" t="s">
        <v>16</v>
      </c>
      <c r="D750" s="99" t="s">
        <v>1925</v>
      </c>
      <c r="E750" s="6" t="s">
        <v>62</v>
      </c>
      <c r="F750" s="5" t="s">
        <v>761</v>
      </c>
      <c r="G750" s="9"/>
      <c r="H750" s="9">
        <v>2186.1</v>
      </c>
    </row>
    <row r="751" spans="1:8">
      <c r="A751" t="s">
        <v>1335</v>
      </c>
      <c r="B751" s="19">
        <v>43055</v>
      </c>
      <c r="C751" s="7" t="s">
        <v>16</v>
      </c>
      <c r="D751" s="99" t="s">
        <v>1925</v>
      </c>
      <c r="E751" s="6" t="s">
        <v>62</v>
      </c>
      <c r="F751" s="5" t="s">
        <v>762</v>
      </c>
      <c r="G751" s="9"/>
      <c r="H751" s="9">
        <v>360</v>
      </c>
    </row>
    <row r="752" spans="1:8">
      <c r="A752" t="s">
        <v>1335</v>
      </c>
      <c r="B752" s="19">
        <v>43055</v>
      </c>
      <c r="C752" s="7" t="s">
        <v>16</v>
      </c>
      <c r="D752" s="99" t="s">
        <v>1925</v>
      </c>
      <c r="E752" s="6" t="s">
        <v>62</v>
      </c>
      <c r="F752" s="5" t="s">
        <v>763</v>
      </c>
      <c r="G752" s="9"/>
      <c r="H752" s="9">
        <v>252</v>
      </c>
    </row>
    <row r="753" spans="1:8">
      <c r="A753" t="s">
        <v>1335</v>
      </c>
      <c r="B753" s="19">
        <v>43055</v>
      </c>
      <c r="C753" s="7" t="s">
        <v>16</v>
      </c>
      <c r="D753" s="99" t="s">
        <v>1925</v>
      </c>
      <c r="E753" s="6" t="s">
        <v>62</v>
      </c>
      <c r="F753" s="5" t="s">
        <v>764</v>
      </c>
      <c r="G753" s="9"/>
      <c r="H753" s="9">
        <v>6864.41</v>
      </c>
    </row>
    <row r="754" spans="1:8">
      <c r="A754" t="s">
        <v>1335</v>
      </c>
      <c r="B754" s="19">
        <v>43055</v>
      </c>
      <c r="C754" s="7" t="s">
        <v>16</v>
      </c>
      <c r="D754" s="99" t="s">
        <v>1925</v>
      </c>
      <c r="E754" s="6" t="s">
        <v>62</v>
      </c>
      <c r="F754" s="5" t="s">
        <v>765</v>
      </c>
      <c r="G754" s="9"/>
      <c r="H754" s="9">
        <v>990</v>
      </c>
    </row>
    <row r="755" spans="1:8">
      <c r="A755" t="s">
        <v>1335</v>
      </c>
      <c r="B755" s="19">
        <v>43055</v>
      </c>
      <c r="C755" s="7" t="s">
        <v>18</v>
      </c>
      <c r="D755" s="99" t="s">
        <v>1925</v>
      </c>
      <c r="E755" s="6" t="s">
        <v>28</v>
      </c>
      <c r="F755" s="5" t="s">
        <v>766</v>
      </c>
      <c r="G755" s="9">
        <v>992.16</v>
      </c>
      <c r="H755" s="9"/>
    </row>
    <row r="756" spans="1:8">
      <c r="A756" t="s">
        <v>1335</v>
      </c>
      <c r="B756" s="19">
        <v>43055</v>
      </c>
      <c r="C756" s="7" t="s">
        <v>18</v>
      </c>
      <c r="D756" s="99" t="s">
        <v>1925</v>
      </c>
      <c r="E756" s="6" t="s">
        <v>28</v>
      </c>
      <c r="F756" s="5" t="s">
        <v>767</v>
      </c>
      <c r="G756" s="9">
        <v>1161</v>
      </c>
      <c r="H756" s="9"/>
    </row>
    <row r="757" spans="1:8">
      <c r="A757" t="s">
        <v>1335</v>
      </c>
      <c r="B757" s="19">
        <v>43055</v>
      </c>
      <c r="C757" s="7" t="s">
        <v>18</v>
      </c>
      <c r="D757" s="99" t="s">
        <v>1925</v>
      </c>
      <c r="E757" s="6" t="s">
        <v>34</v>
      </c>
      <c r="F757" s="5" t="s">
        <v>768</v>
      </c>
      <c r="G757" s="9">
        <v>8.0399999999999991</v>
      </c>
      <c r="H757" s="9"/>
    </row>
    <row r="758" spans="1:8">
      <c r="A758" t="s">
        <v>1335</v>
      </c>
      <c r="B758" s="19">
        <v>43056</v>
      </c>
      <c r="C758" s="7" t="s">
        <v>16</v>
      </c>
      <c r="D758" s="99" t="s">
        <v>1925</v>
      </c>
      <c r="E758" s="6" t="s">
        <v>62</v>
      </c>
      <c r="F758" s="5" t="s">
        <v>769</v>
      </c>
      <c r="G758" s="9"/>
      <c r="H758" s="9">
        <v>4752</v>
      </c>
    </row>
    <row r="759" spans="1:8">
      <c r="A759" t="s">
        <v>1335</v>
      </c>
      <c r="B759" s="19">
        <v>43056</v>
      </c>
      <c r="C759" s="7" t="s">
        <v>16</v>
      </c>
      <c r="D759" s="99" t="s">
        <v>1925</v>
      </c>
      <c r="E759" s="6" t="s">
        <v>62</v>
      </c>
      <c r="F759" s="5" t="s">
        <v>770</v>
      </c>
      <c r="G759" s="9"/>
      <c r="H759" s="9">
        <v>1451.25</v>
      </c>
    </row>
    <row r="760" spans="1:8">
      <c r="A760" t="s">
        <v>1335</v>
      </c>
      <c r="B760" s="19">
        <v>43056</v>
      </c>
      <c r="C760" s="7" t="s">
        <v>16</v>
      </c>
      <c r="D760" s="99" t="s">
        <v>1925</v>
      </c>
      <c r="E760" s="6" t="s">
        <v>62</v>
      </c>
      <c r="F760" s="5" t="s">
        <v>771</v>
      </c>
      <c r="G760" s="9"/>
      <c r="H760" s="9">
        <v>257.8</v>
      </c>
    </row>
    <row r="761" spans="1:8">
      <c r="A761" t="s">
        <v>1335</v>
      </c>
      <c r="B761" s="19">
        <v>43056</v>
      </c>
      <c r="C761" s="7" t="s">
        <v>18</v>
      </c>
      <c r="D761" s="99" t="s">
        <v>1925</v>
      </c>
      <c r="E761" s="6" t="s">
        <v>34</v>
      </c>
      <c r="F761" s="5" t="s">
        <v>772</v>
      </c>
      <c r="G761" s="9">
        <v>1031.6099999999999</v>
      </c>
      <c r="H761" s="9"/>
    </row>
    <row r="762" spans="1:8">
      <c r="A762" t="s">
        <v>1335</v>
      </c>
      <c r="B762" s="19">
        <v>43057</v>
      </c>
      <c r="C762" s="7" t="s">
        <v>16</v>
      </c>
      <c r="D762" s="99" t="s">
        <v>1925</v>
      </c>
      <c r="E762" s="6" t="s">
        <v>62</v>
      </c>
      <c r="F762" s="5" t="s">
        <v>773</v>
      </c>
      <c r="G762" s="9"/>
      <c r="H762" s="9">
        <v>4701.38</v>
      </c>
    </row>
    <row r="763" spans="1:8">
      <c r="A763" t="s">
        <v>1335</v>
      </c>
      <c r="B763" s="19">
        <v>43057</v>
      </c>
      <c r="C763" s="7" t="s">
        <v>16</v>
      </c>
      <c r="D763" s="99" t="s">
        <v>1925</v>
      </c>
      <c r="E763" s="6" t="s">
        <v>62</v>
      </c>
      <c r="F763" s="5" t="s">
        <v>774</v>
      </c>
      <c r="G763" s="9"/>
      <c r="H763" s="9">
        <v>4146</v>
      </c>
    </row>
    <row r="764" spans="1:8">
      <c r="A764" t="s">
        <v>1335</v>
      </c>
      <c r="B764" s="19">
        <v>43057</v>
      </c>
      <c r="C764" s="7" t="s">
        <v>16</v>
      </c>
      <c r="D764" s="99" t="s">
        <v>1925</v>
      </c>
      <c r="E764" s="6" t="s">
        <v>62</v>
      </c>
      <c r="F764" s="5" t="s">
        <v>775</v>
      </c>
      <c r="G764" s="9"/>
      <c r="H764" s="9">
        <v>4146</v>
      </c>
    </row>
    <row r="765" spans="1:8">
      <c r="A765" t="s">
        <v>1335</v>
      </c>
      <c r="B765" s="19">
        <v>43057</v>
      </c>
      <c r="C765" s="7" t="s">
        <v>16</v>
      </c>
      <c r="D765" s="99" t="s">
        <v>1925</v>
      </c>
      <c r="E765" s="6" t="s">
        <v>62</v>
      </c>
      <c r="F765" s="5" t="s">
        <v>776</v>
      </c>
      <c r="G765" s="9"/>
      <c r="H765" s="9">
        <v>2364.4</v>
      </c>
    </row>
    <row r="766" spans="1:8">
      <c r="A766" t="s">
        <v>1335</v>
      </c>
      <c r="B766" s="19">
        <v>43057</v>
      </c>
      <c r="C766" s="7" t="s">
        <v>16</v>
      </c>
      <c r="D766" s="99" t="s">
        <v>1925</v>
      </c>
      <c r="E766" s="6" t="s">
        <v>62</v>
      </c>
      <c r="F766" s="5" t="s">
        <v>777</v>
      </c>
      <c r="G766" s="9"/>
      <c r="H766" s="9">
        <v>2073.7800000000002</v>
      </c>
    </row>
    <row r="767" spans="1:8">
      <c r="A767" t="s">
        <v>1335</v>
      </c>
      <c r="B767" s="19">
        <v>43057</v>
      </c>
      <c r="C767" s="7" t="s">
        <v>16</v>
      </c>
      <c r="D767" s="99" t="s">
        <v>1925</v>
      </c>
      <c r="E767" s="6" t="s">
        <v>62</v>
      </c>
      <c r="F767" s="5" t="s">
        <v>778</v>
      </c>
      <c r="G767" s="9"/>
      <c r="H767" s="9">
        <v>256.5</v>
      </c>
    </row>
    <row r="768" spans="1:8">
      <c r="A768" t="s">
        <v>1335</v>
      </c>
      <c r="B768" s="19">
        <v>43057</v>
      </c>
      <c r="C768" s="7" t="s">
        <v>16</v>
      </c>
      <c r="D768" s="99" t="s">
        <v>1925</v>
      </c>
      <c r="E768" s="6" t="s">
        <v>62</v>
      </c>
      <c r="F768" s="5" t="s">
        <v>779</v>
      </c>
      <c r="G768" s="9"/>
      <c r="H768" s="9">
        <v>10059.76</v>
      </c>
    </row>
    <row r="769" spans="1:8">
      <c r="A769" t="s">
        <v>1335</v>
      </c>
      <c r="B769" s="19">
        <v>43057</v>
      </c>
      <c r="C769" s="7" t="s">
        <v>18</v>
      </c>
      <c r="D769" s="99" t="s">
        <v>1925</v>
      </c>
      <c r="E769" s="6" t="s">
        <v>28</v>
      </c>
      <c r="F769" s="5" t="s">
        <v>780</v>
      </c>
      <c r="G769" s="9">
        <v>1642.57</v>
      </c>
      <c r="H769" s="9"/>
    </row>
    <row r="770" spans="1:8">
      <c r="A770" t="s">
        <v>1335</v>
      </c>
      <c r="B770" s="19">
        <v>43059</v>
      </c>
      <c r="C770" s="7" t="s">
        <v>18</v>
      </c>
      <c r="D770" s="99" t="s">
        <v>1925</v>
      </c>
      <c r="E770" s="6" t="s">
        <v>28</v>
      </c>
      <c r="F770" s="5" t="s">
        <v>781</v>
      </c>
      <c r="G770" s="9">
        <v>369.6</v>
      </c>
      <c r="H770" s="9"/>
    </row>
    <row r="771" spans="1:8">
      <c r="A771" t="s">
        <v>1335</v>
      </c>
      <c r="B771" s="19">
        <v>43059</v>
      </c>
      <c r="C771" s="7" t="s">
        <v>18</v>
      </c>
      <c r="D771" s="99" t="s">
        <v>1925</v>
      </c>
      <c r="E771" s="6" t="s">
        <v>28</v>
      </c>
      <c r="F771" s="5" t="s">
        <v>782</v>
      </c>
      <c r="G771" s="9">
        <v>8074.04</v>
      </c>
      <c r="H771" s="9"/>
    </row>
    <row r="772" spans="1:8">
      <c r="A772" t="s">
        <v>1335</v>
      </c>
      <c r="B772" s="19">
        <v>43059</v>
      </c>
      <c r="C772" s="7" t="s">
        <v>18</v>
      </c>
      <c r="D772" s="99" t="s">
        <v>1925</v>
      </c>
      <c r="E772" s="6" t="s">
        <v>28</v>
      </c>
      <c r="F772" s="5" t="s">
        <v>783</v>
      </c>
      <c r="G772" s="9">
        <v>1364.58</v>
      </c>
      <c r="H772" s="9"/>
    </row>
    <row r="773" spans="1:8">
      <c r="A773" t="s">
        <v>1335</v>
      </c>
      <c r="B773" s="19">
        <v>43060</v>
      </c>
      <c r="C773" s="7" t="s">
        <v>16</v>
      </c>
      <c r="D773" s="99" t="s">
        <v>1925</v>
      </c>
      <c r="E773" s="6" t="s">
        <v>62</v>
      </c>
      <c r="F773" s="5" t="s">
        <v>784</v>
      </c>
      <c r="G773" s="9"/>
      <c r="H773" s="9">
        <v>54118.76</v>
      </c>
    </row>
    <row r="774" spans="1:8">
      <c r="A774" t="s">
        <v>1335</v>
      </c>
      <c r="B774" s="19">
        <v>43060</v>
      </c>
      <c r="C774" s="7" t="s">
        <v>16</v>
      </c>
      <c r="D774" s="99" t="s">
        <v>1925</v>
      </c>
      <c r="E774" s="6" t="s">
        <v>62</v>
      </c>
      <c r="F774" s="5" t="s">
        <v>785</v>
      </c>
      <c r="G774" s="9"/>
      <c r="H774" s="9">
        <v>5468.75</v>
      </c>
    </row>
    <row r="775" spans="1:8">
      <c r="A775" t="s">
        <v>1335</v>
      </c>
      <c r="B775" s="19">
        <v>43060</v>
      </c>
      <c r="C775" s="7" t="s">
        <v>16</v>
      </c>
      <c r="D775" s="99" t="s">
        <v>1925</v>
      </c>
      <c r="E775" s="6" t="s">
        <v>62</v>
      </c>
      <c r="F775" s="5" t="s">
        <v>786</v>
      </c>
      <c r="G775" s="9"/>
      <c r="H775" s="9">
        <v>62.08</v>
      </c>
    </row>
    <row r="776" spans="1:8">
      <c r="A776" t="s">
        <v>1335</v>
      </c>
      <c r="B776" s="19">
        <v>43061</v>
      </c>
      <c r="C776" s="7" t="s">
        <v>16</v>
      </c>
      <c r="D776" s="99" t="s">
        <v>1925</v>
      </c>
      <c r="E776" s="6" t="s">
        <v>62</v>
      </c>
      <c r="F776" s="5" t="s">
        <v>787</v>
      </c>
      <c r="G776" s="9"/>
      <c r="H776" s="9">
        <v>202.5</v>
      </c>
    </row>
    <row r="777" spans="1:8">
      <c r="A777" t="s">
        <v>1335</v>
      </c>
      <c r="B777" s="19">
        <v>43061</v>
      </c>
      <c r="C777" s="7" t="s">
        <v>16</v>
      </c>
      <c r="D777" s="99" t="s">
        <v>1925</v>
      </c>
      <c r="E777" s="6" t="s">
        <v>62</v>
      </c>
      <c r="F777" s="5" t="s">
        <v>788</v>
      </c>
      <c r="G777" s="9"/>
      <c r="H777" s="9">
        <v>47.67</v>
      </c>
    </row>
    <row r="778" spans="1:8">
      <c r="A778" t="s">
        <v>1335</v>
      </c>
      <c r="B778" s="19">
        <v>43061</v>
      </c>
      <c r="C778" s="7" t="s">
        <v>18</v>
      </c>
      <c r="D778" s="99" t="s">
        <v>1925</v>
      </c>
      <c r="E778" s="6" t="s">
        <v>28</v>
      </c>
      <c r="F778" s="5" t="s">
        <v>789</v>
      </c>
      <c r="G778" s="9">
        <v>765</v>
      </c>
      <c r="H778" s="9"/>
    </row>
    <row r="779" spans="1:8">
      <c r="A779" t="s">
        <v>1335</v>
      </c>
      <c r="B779" s="19">
        <v>43061</v>
      </c>
      <c r="C779" s="7" t="s">
        <v>18</v>
      </c>
      <c r="D779" s="99" t="s">
        <v>1925</v>
      </c>
      <c r="E779" s="6" t="s">
        <v>28</v>
      </c>
      <c r="F779" s="5" t="s">
        <v>790</v>
      </c>
      <c r="G779" s="9">
        <v>5250</v>
      </c>
      <c r="H779" s="9"/>
    </row>
    <row r="780" spans="1:8">
      <c r="A780" t="s">
        <v>1335</v>
      </c>
      <c r="B780" s="19">
        <v>43061</v>
      </c>
      <c r="C780" s="7" t="s">
        <v>18</v>
      </c>
      <c r="D780" s="99" t="s">
        <v>1925</v>
      </c>
      <c r="E780" s="6" t="s">
        <v>28</v>
      </c>
      <c r="F780" s="5" t="s">
        <v>791</v>
      </c>
      <c r="G780" s="9">
        <v>14700.23</v>
      </c>
      <c r="H780" s="9"/>
    </row>
    <row r="781" spans="1:8">
      <c r="A781" t="s">
        <v>1335</v>
      </c>
      <c r="B781" s="19">
        <v>43061</v>
      </c>
      <c r="C781" s="7" t="s">
        <v>18</v>
      </c>
      <c r="D781" s="99" t="s">
        <v>1925</v>
      </c>
      <c r="E781" s="6" t="s">
        <v>28</v>
      </c>
      <c r="F781" s="5" t="s">
        <v>792</v>
      </c>
      <c r="G781" s="9">
        <v>40473.49</v>
      </c>
      <c r="H781" s="9"/>
    </row>
    <row r="782" spans="1:8">
      <c r="A782" t="s">
        <v>1335</v>
      </c>
      <c r="B782" s="19">
        <v>43061</v>
      </c>
      <c r="C782" s="7" t="s">
        <v>18</v>
      </c>
      <c r="D782" s="99" t="s">
        <v>1925</v>
      </c>
      <c r="E782" s="6" t="s">
        <v>34</v>
      </c>
      <c r="F782" s="5" t="s">
        <v>793</v>
      </c>
      <c r="G782" s="9">
        <v>47.72</v>
      </c>
      <c r="H782" s="9"/>
    </row>
    <row r="783" spans="1:8">
      <c r="A783" t="s">
        <v>1335</v>
      </c>
      <c r="B783" s="19">
        <v>43062</v>
      </c>
      <c r="C783" s="7" t="s">
        <v>16</v>
      </c>
      <c r="D783" s="99" t="s">
        <v>1925</v>
      </c>
      <c r="E783" s="6" t="s">
        <v>62</v>
      </c>
      <c r="F783" s="5" t="s">
        <v>794</v>
      </c>
      <c r="G783" s="9"/>
      <c r="H783" s="9">
        <v>1012.5</v>
      </c>
    </row>
    <row r="784" spans="1:8">
      <c r="A784" t="s">
        <v>1335</v>
      </c>
      <c r="B784" s="19">
        <v>43062</v>
      </c>
      <c r="C784" s="7" t="s">
        <v>16</v>
      </c>
      <c r="D784" s="99" t="s">
        <v>1925</v>
      </c>
      <c r="E784" s="6" t="s">
        <v>62</v>
      </c>
      <c r="F784" s="5" t="s">
        <v>795</v>
      </c>
      <c r="G784" s="9"/>
      <c r="H784" s="9">
        <v>3745.62</v>
      </c>
    </row>
    <row r="785" spans="1:8">
      <c r="A785" t="s">
        <v>1335</v>
      </c>
      <c r="B785" s="19">
        <v>43062</v>
      </c>
      <c r="C785" s="7" t="s">
        <v>16</v>
      </c>
      <c r="D785" s="99" t="s">
        <v>1925</v>
      </c>
      <c r="E785" s="6" t="s">
        <v>62</v>
      </c>
      <c r="F785" s="5" t="s">
        <v>796</v>
      </c>
      <c r="G785" s="9"/>
      <c r="H785" s="9">
        <v>15.25</v>
      </c>
    </row>
    <row r="786" spans="1:8">
      <c r="A786" t="s">
        <v>1335</v>
      </c>
      <c r="B786" s="19">
        <v>43063</v>
      </c>
      <c r="C786" s="7" t="s">
        <v>18</v>
      </c>
      <c r="D786" s="99" t="s">
        <v>1925</v>
      </c>
      <c r="E786" s="6" t="s">
        <v>34</v>
      </c>
      <c r="F786" s="5" t="s">
        <v>797</v>
      </c>
      <c r="G786" s="9">
        <v>107.91</v>
      </c>
      <c r="H786" s="9"/>
    </row>
    <row r="787" spans="1:8">
      <c r="A787" t="s">
        <v>1335</v>
      </c>
      <c r="B787" s="19">
        <v>43064</v>
      </c>
      <c r="C787" s="7" t="s">
        <v>18</v>
      </c>
      <c r="D787" s="99" t="s">
        <v>1925</v>
      </c>
      <c r="E787" s="6" t="s">
        <v>28</v>
      </c>
      <c r="F787" s="5" t="s">
        <v>798</v>
      </c>
      <c r="G787" s="9">
        <v>801</v>
      </c>
      <c r="H787" s="9"/>
    </row>
    <row r="788" spans="1:8">
      <c r="A788" t="s">
        <v>1335</v>
      </c>
      <c r="B788" s="19">
        <v>43064</v>
      </c>
      <c r="C788" s="7" t="s">
        <v>18</v>
      </c>
      <c r="D788" s="99" t="s">
        <v>1925</v>
      </c>
      <c r="E788" s="6" t="s">
        <v>28</v>
      </c>
      <c r="F788" s="5" t="s">
        <v>799</v>
      </c>
      <c r="G788" s="9">
        <v>6208.2</v>
      </c>
      <c r="H788" s="9"/>
    </row>
    <row r="789" spans="1:8">
      <c r="A789" t="s">
        <v>1335</v>
      </c>
      <c r="B789" s="19">
        <v>43064</v>
      </c>
      <c r="C789" s="7" t="s">
        <v>18</v>
      </c>
      <c r="D789" s="99" t="s">
        <v>1925</v>
      </c>
      <c r="E789" s="6" t="s">
        <v>28</v>
      </c>
      <c r="F789" s="5" t="s">
        <v>800</v>
      </c>
      <c r="G789" s="9">
        <v>3600.9</v>
      </c>
      <c r="H789" s="9"/>
    </row>
    <row r="790" spans="1:8">
      <c r="A790" t="s">
        <v>1335</v>
      </c>
      <c r="B790" s="19">
        <v>43066</v>
      </c>
      <c r="C790" s="7" t="s">
        <v>16</v>
      </c>
      <c r="D790" s="99" t="s">
        <v>1925</v>
      </c>
      <c r="E790" s="6" t="s">
        <v>62</v>
      </c>
      <c r="F790" s="5" t="s">
        <v>801</v>
      </c>
      <c r="G790" s="9"/>
      <c r="H790" s="9">
        <v>1525.42</v>
      </c>
    </row>
    <row r="791" spans="1:8">
      <c r="A791" t="s">
        <v>1335</v>
      </c>
      <c r="B791" s="19">
        <v>43066</v>
      </c>
      <c r="C791" s="7" t="s">
        <v>16</v>
      </c>
      <c r="D791" s="99" t="s">
        <v>1925</v>
      </c>
      <c r="E791" s="6" t="s">
        <v>62</v>
      </c>
      <c r="F791" s="5" t="s">
        <v>802</v>
      </c>
      <c r="G791" s="9"/>
      <c r="H791" s="9">
        <v>74974.91</v>
      </c>
    </row>
    <row r="792" spans="1:8">
      <c r="A792" t="s">
        <v>1335</v>
      </c>
      <c r="B792" s="19">
        <v>43066</v>
      </c>
      <c r="C792" s="7" t="s">
        <v>16</v>
      </c>
      <c r="D792" s="99" t="s">
        <v>1925</v>
      </c>
      <c r="E792" s="6" t="s">
        <v>62</v>
      </c>
      <c r="F792" s="5" t="s">
        <v>803</v>
      </c>
      <c r="G792" s="9"/>
      <c r="H792" s="9">
        <v>43660.4</v>
      </c>
    </row>
    <row r="793" spans="1:8">
      <c r="A793" t="s">
        <v>1335</v>
      </c>
      <c r="B793" s="19">
        <v>43066</v>
      </c>
      <c r="C793" s="7" t="s">
        <v>16</v>
      </c>
      <c r="D793" s="99" t="s">
        <v>1925</v>
      </c>
      <c r="E793" s="6" t="s">
        <v>62</v>
      </c>
      <c r="F793" s="5" t="s">
        <v>804</v>
      </c>
      <c r="G793" s="9"/>
      <c r="H793" s="9">
        <v>2288.13</v>
      </c>
    </row>
    <row r="794" spans="1:8">
      <c r="A794" t="s">
        <v>1335</v>
      </c>
      <c r="B794" s="19">
        <v>43066</v>
      </c>
      <c r="C794" s="7" t="s">
        <v>18</v>
      </c>
      <c r="D794" s="99" t="s">
        <v>1925</v>
      </c>
      <c r="E794" s="6" t="s">
        <v>34</v>
      </c>
      <c r="F794" s="5" t="s">
        <v>805</v>
      </c>
      <c r="G794" s="9">
        <v>47.25</v>
      </c>
      <c r="H794" s="9"/>
    </row>
    <row r="795" spans="1:8">
      <c r="A795" t="s">
        <v>1335</v>
      </c>
      <c r="B795" s="19">
        <v>43066</v>
      </c>
      <c r="C795" s="7" t="s">
        <v>18</v>
      </c>
      <c r="D795" s="99" t="s">
        <v>1925</v>
      </c>
      <c r="E795" s="6" t="s">
        <v>34</v>
      </c>
      <c r="F795" s="5" t="s">
        <v>806</v>
      </c>
      <c r="G795" s="9">
        <v>75.69</v>
      </c>
      <c r="H795" s="9"/>
    </row>
    <row r="796" spans="1:8">
      <c r="A796" t="s">
        <v>1335</v>
      </c>
      <c r="B796" s="19">
        <v>43066</v>
      </c>
      <c r="C796" s="7" t="s">
        <v>18</v>
      </c>
      <c r="D796" s="99" t="s">
        <v>1925</v>
      </c>
      <c r="E796" s="6" t="s">
        <v>34</v>
      </c>
      <c r="F796" s="5" t="s">
        <v>807</v>
      </c>
      <c r="G796" s="9">
        <v>101.93</v>
      </c>
      <c r="H796" s="9"/>
    </row>
    <row r="797" spans="1:8">
      <c r="A797" t="s">
        <v>1335</v>
      </c>
      <c r="B797" s="19">
        <v>43067</v>
      </c>
      <c r="C797" s="7" t="s">
        <v>18</v>
      </c>
      <c r="D797" s="99" t="s">
        <v>1925</v>
      </c>
      <c r="E797" s="6" t="s">
        <v>28</v>
      </c>
      <c r="F797" s="5" t="s">
        <v>808</v>
      </c>
      <c r="G797" s="9">
        <v>362.88</v>
      </c>
      <c r="H797" s="9"/>
    </row>
    <row r="798" spans="1:8">
      <c r="A798" t="s">
        <v>1335</v>
      </c>
      <c r="B798" s="19">
        <v>43067</v>
      </c>
      <c r="C798" s="7" t="s">
        <v>18</v>
      </c>
      <c r="D798" s="99" t="s">
        <v>1925</v>
      </c>
      <c r="E798" s="6" t="s">
        <v>28</v>
      </c>
      <c r="F798" s="5" t="s">
        <v>809</v>
      </c>
      <c r="G798" s="9">
        <v>3353.27</v>
      </c>
      <c r="H798" s="9"/>
    </row>
    <row r="799" spans="1:8">
      <c r="A799" t="s">
        <v>1335</v>
      </c>
      <c r="B799" s="19">
        <v>43067</v>
      </c>
      <c r="C799" s="7" t="s">
        <v>18</v>
      </c>
      <c r="D799" s="99" t="s">
        <v>1925</v>
      </c>
      <c r="E799" s="6" t="s">
        <v>34</v>
      </c>
      <c r="F799" s="5" t="s">
        <v>810</v>
      </c>
      <c r="G799" s="9">
        <v>215.08</v>
      </c>
      <c r="H799" s="9"/>
    </row>
    <row r="800" spans="1:8">
      <c r="A800" t="s">
        <v>1335</v>
      </c>
      <c r="B800" s="19">
        <v>43067</v>
      </c>
      <c r="C800" s="7" t="s">
        <v>18</v>
      </c>
      <c r="D800" s="99" t="s">
        <v>1925</v>
      </c>
      <c r="E800" s="6" t="s">
        <v>28</v>
      </c>
      <c r="F800" s="5" t="s">
        <v>811</v>
      </c>
      <c r="G800" s="9">
        <v>3791.26</v>
      </c>
      <c r="H800" s="9"/>
    </row>
    <row r="801" spans="1:8">
      <c r="A801" t="s">
        <v>1335</v>
      </c>
      <c r="B801" s="19">
        <v>43067</v>
      </c>
      <c r="C801" s="7" t="s">
        <v>18</v>
      </c>
      <c r="D801" s="99" t="s">
        <v>1925</v>
      </c>
      <c r="E801" s="6" t="s">
        <v>28</v>
      </c>
      <c r="F801" s="5" t="s">
        <v>812</v>
      </c>
      <c r="G801" s="9">
        <v>342</v>
      </c>
      <c r="H801" s="9"/>
    </row>
    <row r="802" spans="1:8">
      <c r="A802" t="s">
        <v>1335</v>
      </c>
      <c r="B802" s="19">
        <v>43067</v>
      </c>
      <c r="C802" s="7" t="s">
        <v>18</v>
      </c>
      <c r="D802" s="99" t="s">
        <v>1925</v>
      </c>
      <c r="E802" s="6" t="s">
        <v>28</v>
      </c>
      <c r="F802" s="5" t="s">
        <v>813</v>
      </c>
      <c r="G802" s="9">
        <v>4612.34</v>
      </c>
      <c r="H802" s="9"/>
    </row>
    <row r="803" spans="1:8">
      <c r="A803" t="s">
        <v>1335</v>
      </c>
      <c r="B803" s="19">
        <v>43067</v>
      </c>
      <c r="C803" s="7" t="s">
        <v>18</v>
      </c>
      <c r="D803" s="99" t="s">
        <v>1925</v>
      </c>
      <c r="E803" s="6" t="s">
        <v>28</v>
      </c>
      <c r="F803" s="5" t="s">
        <v>814</v>
      </c>
      <c r="G803" s="9">
        <v>922.58</v>
      </c>
      <c r="H803" s="9"/>
    </row>
    <row r="804" spans="1:8">
      <c r="A804" t="s">
        <v>1335</v>
      </c>
      <c r="B804" s="19">
        <v>43068</v>
      </c>
      <c r="C804" s="7" t="s">
        <v>16</v>
      </c>
      <c r="D804" s="99" t="s">
        <v>1925</v>
      </c>
      <c r="E804" s="6" t="s">
        <v>62</v>
      </c>
      <c r="F804" s="5" t="s">
        <v>815</v>
      </c>
      <c r="G804" s="9"/>
      <c r="H804" s="9">
        <v>2028.82</v>
      </c>
    </row>
    <row r="805" spans="1:8">
      <c r="A805" t="s">
        <v>1335</v>
      </c>
      <c r="B805" s="19">
        <v>43068</v>
      </c>
      <c r="C805" s="7" t="s">
        <v>18</v>
      </c>
      <c r="D805" s="99" t="s">
        <v>1925</v>
      </c>
      <c r="E805" s="6" t="s">
        <v>28</v>
      </c>
      <c r="F805" s="5" t="s">
        <v>816</v>
      </c>
      <c r="G805" s="9">
        <v>158.59</v>
      </c>
      <c r="H805" s="9"/>
    </row>
    <row r="806" spans="1:8">
      <c r="A806" t="s">
        <v>1335</v>
      </c>
      <c r="B806" s="19">
        <v>43068</v>
      </c>
      <c r="C806" s="7" t="s">
        <v>18</v>
      </c>
      <c r="D806" s="99" t="s">
        <v>1925</v>
      </c>
      <c r="E806" s="6" t="s">
        <v>28</v>
      </c>
      <c r="F806" s="5" t="s">
        <v>817</v>
      </c>
      <c r="G806" s="9">
        <v>164895.54999999999</v>
      </c>
      <c r="H806" s="9"/>
    </row>
    <row r="807" spans="1:8">
      <c r="A807" t="s">
        <v>1335</v>
      </c>
      <c r="B807" s="19">
        <v>43068</v>
      </c>
      <c r="C807" s="7" t="s">
        <v>18</v>
      </c>
      <c r="D807" s="99" t="s">
        <v>1925</v>
      </c>
      <c r="E807" s="6" t="s">
        <v>28</v>
      </c>
      <c r="F807" s="5" t="s">
        <v>818</v>
      </c>
      <c r="G807" s="9">
        <v>1189.8</v>
      </c>
      <c r="H807" s="9"/>
    </row>
    <row r="808" spans="1:8">
      <c r="A808" t="s">
        <v>1335</v>
      </c>
      <c r="B808" s="19">
        <v>43069</v>
      </c>
      <c r="C808" s="7" t="s">
        <v>16</v>
      </c>
      <c r="D808" s="99" t="s">
        <v>1925</v>
      </c>
      <c r="E808" s="6" t="s">
        <v>62</v>
      </c>
      <c r="F808" s="5" t="s">
        <v>819</v>
      </c>
      <c r="G808" s="9"/>
      <c r="H808" s="9">
        <v>21930.75</v>
      </c>
    </row>
    <row r="809" spans="1:8">
      <c r="A809" t="s">
        <v>1335</v>
      </c>
      <c r="B809" s="19">
        <v>43069</v>
      </c>
      <c r="C809" s="7" t="s">
        <v>16</v>
      </c>
      <c r="D809" s="99" t="s">
        <v>1925</v>
      </c>
      <c r="E809" s="6" t="s">
        <v>62</v>
      </c>
      <c r="F809" s="5" t="s">
        <v>820</v>
      </c>
      <c r="G809" s="9"/>
      <c r="H809" s="9">
        <v>675</v>
      </c>
    </row>
    <row r="810" spans="1:8">
      <c r="A810" t="s">
        <v>1335</v>
      </c>
      <c r="B810" s="19">
        <v>43069</v>
      </c>
      <c r="C810" s="7" t="s">
        <v>16</v>
      </c>
      <c r="D810" s="99" t="s">
        <v>1925</v>
      </c>
      <c r="E810" s="6" t="s">
        <v>62</v>
      </c>
      <c r="F810" s="5" t="s">
        <v>821</v>
      </c>
      <c r="G810" s="9"/>
      <c r="H810" s="9">
        <v>4978.3999999999996</v>
      </c>
    </row>
    <row r="811" spans="1:8">
      <c r="A811" t="s">
        <v>1335</v>
      </c>
      <c r="B811" s="19">
        <v>43069</v>
      </c>
      <c r="C811" s="7" t="s">
        <v>18</v>
      </c>
      <c r="D811" s="99" t="s">
        <v>1925</v>
      </c>
      <c r="E811" s="6" t="s">
        <v>28</v>
      </c>
      <c r="F811" s="5" t="s">
        <v>822</v>
      </c>
      <c r="G811" s="9">
        <v>85243.57</v>
      </c>
      <c r="H811" s="9"/>
    </row>
    <row r="812" spans="1:8">
      <c r="A812" t="s">
        <v>1335</v>
      </c>
      <c r="B812" s="19">
        <v>43069</v>
      </c>
      <c r="C812" s="7" t="s">
        <v>18</v>
      </c>
      <c r="D812" s="99" t="s">
        <v>1925</v>
      </c>
      <c r="E812" s="6" t="s">
        <v>28</v>
      </c>
      <c r="F812" s="5" t="s">
        <v>823</v>
      </c>
      <c r="G812" s="9">
        <v>17542.849999999999</v>
      </c>
      <c r="H812" s="9"/>
    </row>
    <row r="813" spans="1:8">
      <c r="A813" t="s">
        <v>1335</v>
      </c>
      <c r="B813" s="19">
        <v>43069</v>
      </c>
      <c r="C813" s="7" t="s">
        <v>18</v>
      </c>
      <c r="D813" s="99" t="s">
        <v>1925</v>
      </c>
      <c r="E813" s="6" t="s">
        <v>28</v>
      </c>
      <c r="F813" s="5" t="s">
        <v>824</v>
      </c>
      <c r="G813" s="9">
        <v>4479.3</v>
      </c>
      <c r="H813" s="9"/>
    </row>
    <row r="814" spans="1:8">
      <c r="A814" t="s">
        <v>1335</v>
      </c>
      <c r="B814" s="19">
        <v>43069</v>
      </c>
      <c r="C814" s="7" t="s">
        <v>18</v>
      </c>
      <c r="D814" s="99" t="s">
        <v>1925</v>
      </c>
      <c r="E814" s="6" t="s">
        <v>28</v>
      </c>
      <c r="F814" s="5" t="s">
        <v>825</v>
      </c>
      <c r="G814" s="9">
        <v>168775.43</v>
      </c>
      <c r="H814" s="9"/>
    </row>
    <row r="815" spans="1:8">
      <c r="A815" t="s">
        <v>1335</v>
      </c>
      <c r="B815" s="19">
        <v>43069</v>
      </c>
      <c r="C815" s="7" t="s">
        <v>18</v>
      </c>
      <c r="D815" s="99" t="s">
        <v>1925</v>
      </c>
      <c r="E815" s="6" t="s">
        <v>28</v>
      </c>
      <c r="F815" s="5" t="s">
        <v>826</v>
      </c>
      <c r="G815" s="9">
        <v>140406.76999999999</v>
      </c>
      <c r="H815" s="9"/>
    </row>
    <row r="816" spans="1:8">
      <c r="A816" t="s">
        <v>1335</v>
      </c>
      <c r="B816" s="19">
        <v>43069</v>
      </c>
      <c r="C816" s="7" t="s">
        <v>18</v>
      </c>
      <c r="D816" s="99" t="s">
        <v>1925</v>
      </c>
      <c r="E816" s="6" t="s">
        <v>28</v>
      </c>
      <c r="F816" s="5" t="s">
        <v>827</v>
      </c>
      <c r="G816" s="9">
        <v>892.35</v>
      </c>
      <c r="H816" s="9"/>
    </row>
    <row r="817" spans="1:8">
      <c r="A817" t="s">
        <v>1335</v>
      </c>
      <c r="B817" s="19">
        <v>43069</v>
      </c>
      <c r="C817" s="7" t="s">
        <v>18</v>
      </c>
      <c r="D817" s="99" t="s">
        <v>1925</v>
      </c>
      <c r="E817" s="6" t="s">
        <v>28</v>
      </c>
      <c r="F817" s="5" t="s">
        <v>828</v>
      </c>
      <c r="G817" s="9">
        <v>633.24</v>
      </c>
      <c r="H817" s="9"/>
    </row>
    <row r="818" spans="1:8">
      <c r="A818" t="s">
        <v>1335</v>
      </c>
      <c r="B818" s="19">
        <v>43069</v>
      </c>
      <c r="C818" s="7" t="s">
        <v>18</v>
      </c>
      <c r="D818" s="99" t="s">
        <v>1925</v>
      </c>
      <c r="E818" s="6" t="s">
        <v>28</v>
      </c>
      <c r="F818" s="5" t="s">
        <v>829</v>
      </c>
      <c r="G818" s="9">
        <v>983.69</v>
      </c>
      <c r="H818" s="9"/>
    </row>
    <row r="819" spans="1:8">
      <c r="A819" t="s">
        <v>1335</v>
      </c>
      <c r="B819" s="19">
        <v>43069</v>
      </c>
      <c r="C819" s="7" t="s">
        <v>18</v>
      </c>
      <c r="D819" s="99" t="s">
        <v>1925</v>
      </c>
      <c r="E819" s="6" t="s">
        <v>34</v>
      </c>
      <c r="F819" s="5" t="s">
        <v>830</v>
      </c>
      <c r="G819" s="9">
        <v>107</v>
      </c>
      <c r="H819" s="9"/>
    </row>
    <row r="820" spans="1:8">
      <c r="A820" t="s">
        <v>1336</v>
      </c>
      <c r="B820" s="19">
        <v>43070</v>
      </c>
      <c r="C820" s="7" t="s">
        <v>18</v>
      </c>
      <c r="D820" s="99" t="s">
        <v>1925</v>
      </c>
      <c r="E820" s="6" t="s">
        <v>34</v>
      </c>
      <c r="F820" s="5" t="s">
        <v>831</v>
      </c>
      <c r="G820" s="9">
        <v>135</v>
      </c>
      <c r="H820" s="9"/>
    </row>
    <row r="821" spans="1:8">
      <c r="A821" t="s">
        <v>1336</v>
      </c>
      <c r="B821" s="19">
        <v>43070</v>
      </c>
      <c r="C821" s="7" t="s">
        <v>18</v>
      </c>
      <c r="D821" s="99" t="s">
        <v>1925</v>
      </c>
      <c r="E821" s="6" t="s">
        <v>34</v>
      </c>
      <c r="F821" s="5" t="s">
        <v>832</v>
      </c>
      <c r="G821" s="9">
        <v>450</v>
      </c>
      <c r="H821" s="9"/>
    </row>
    <row r="822" spans="1:8">
      <c r="A822" t="s">
        <v>1336</v>
      </c>
      <c r="B822" s="19">
        <v>43070</v>
      </c>
      <c r="C822" s="7" t="s">
        <v>18</v>
      </c>
      <c r="D822" s="99" t="s">
        <v>1925</v>
      </c>
      <c r="E822" s="6" t="s">
        <v>34</v>
      </c>
      <c r="F822" s="5" t="s">
        <v>833</v>
      </c>
      <c r="G822" s="9">
        <v>495</v>
      </c>
      <c r="H822" s="9"/>
    </row>
    <row r="823" spans="1:8">
      <c r="A823" t="s">
        <v>1336</v>
      </c>
      <c r="B823" s="19">
        <v>43071</v>
      </c>
      <c r="C823" s="7" t="s">
        <v>16</v>
      </c>
      <c r="D823" s="99" t="s">
        <v>1925</v>
      </c>
      <c r="E823" s="6" t="s">
        <v>62</v>
      </c>
      <c r="F823" s="5" t="s">
        <v>834</v>
      </c>
      <c r="G823" s="9"/>
      <c r="H823" s="9">
        <v>193.5</v>
      </c>
    </row>
    <row r="824" spans="1:8">
      <c r="A824" t="s">
        <v>1336</v>
      </c>
      <c r="B824" s="19">
        <v>43071</v>
      </c>
      <c r="C824" s="7" t="s">
        <v>16</v>
      </c>
      <c r="D824" s="99" t="s">
        <v>1925</v>
      </c>
      <c r="E824" s="6" t="s">
        <v>62</v>
      </c>
      <c r="F824" s="5" t="s">
        <v>835</v>
      </c>
      <c r="G824" s="9"/>
      <c r="H824" s="9">
        <v>94.5</v>
      </c>
    </row>
    <row r="825" spans="1:8">
      <c r="A825" t="s">
        <v>1336</v>
      </c>
      <c r="B825" s="19">
        <v>43071</v>
      </c>
      <c r="C825" s="7" t="s">
        <v>16</v>
      </c>
      <c r="D825" s="99" t="s">
        <v>1925</v>
      </c>
      <c r="E825" s="6" t="s">
        <v>62</v>
      </c>
      <c r="F825" s="5" t="s">
        <v>836</v>
      </c>
      <c r="G825" s="9"/>
      <c r="H825" s="9">
        <v>90</v>
      </c>
    </row>
    <row r="826" spans="1:8">
      <c r="A826" t="s">
        <v>1336</v>
      </c>
      <c r="B826" s="19">
        <v>43071</v>
      </c>
      <c r="C826" s="7" t="s">
        <v>16</v>
      </c>
      <c r="D826" s="99" t="s">
        <v>1925</v>
      </c>
      <c r="E826" s="6" t="s">
        <v>62</v>
      </c>
      <c r="F826" s="5" t="s">
        <v>837</v>
      </c>
      <c r="G826" s="9"/>
      <c r="H826" s="9">
        <v>4872.96</v>
      </c>
    </row>
    <row r="827" spans="1:8">
      <c r="A827" t="s">
        <v>1336</v>
      </c>
      <c r="B827" s="19">
        <v>43071</v>
      </c>
      <c r="C827" s="7" t="s">
        <v>16</v>
      </c>
      <c r="D827" s="99" t="s">
        <v>1925</v>
      </c>
      <c r="E827" s="6" t="s">
        <v>62</v>
      </c>
      <c r="F827" s="5" t="s">
        <v>838</v>
      </c>
      <c r="G827" s="9"/>
      <c r="H827" s="9">
        <v>9801.7900000000009</v>
      </c>
    </row>
    <row r="828" spans="1:8">
      <c r="A828" t="s">
        <v>1336</v>
      </c>
      <c r="B828" s="19">
        <v>43071</v>
      </c>
      <c r="C828" s="7" t="s">
        <v>16</v>
      </c>
      <c r="D828" s="99" t="s">
        <v>1925</v>
      </c>
      <c r="E828" s="6" t="s">
        <v>62</v>
      </c>
      <c r="F828" s="5" t="s">
        <v>839</v>
      </c>
      <c r="G828" s="9"/>
      <c r="H828" s="9">
        <v>36</v>
      </c>
    </row>
    <row r="829" spans="1:8">
      <c r="A829" t="s">
        <v>1336</v>
      </c>
      <c r="B829" s="19">
        <v>43071</v>
      </c>
      <c r="C829" s="7" t="s">
        <v>16</v>
      </c>
      <c r="D829" s="99" t="s">
        <v>1925</v>
      </c>
      <c r="E829" s="6" t="s">
        <v>62</v>
      </c>
      <c r="F829" s="5" t="s">
        <v>840</v>
      </c>
      <c r="G829" s="9"/>
      <c r="H829" s="9">
        <v>2186.1</v>
      </c>
    </row>
    <row r="830" spans="1:8">
      <c r="A830" t="s">
        <v>1336</v>
      </c>
      <c r="B830" s="19">
        <v>43071</v>
      </c>
      <c r="C830" s="7" t="s">
        <v>16</v>
      </c>
      <c r="D830" s="99" t="s">
        <v>1925</v>
      </c>
      <c r="E830" s="6" t="s">
        <v>62</v>
      </c>
      <c r="F830" s="5" t="s">
        <v>841</v>
      </c>
      <c r="G830" s="9"/>
      <c r="H830" s="9">
        <v>117</v>
      </c>
    </row>
    <row r="831" spans="1:8">
      <c r="A831" t="s">
        <v>1336</v>
      </c>
      <c r="B831" s="19">
        <v>43071</v>
      </c>
      <c r="C831" s="7" t="s">
        <v>18</v>
      </c>
      <c r="D831" s="99" t="s">
        <v>1925</v>
      </c>
      <c r="E831" s="6" t="s">
        <v>28</v>
      </c>
      <c r="F831" s="5" t="s">
        <v>842</v>
      </c>
      <c r="G831" s="9">
        <v>820.4</v>
      </c>
      <c r="H831" s="9"/>
    </row>
    <row r="832" spans="1:8">
      <c r="A832" t="s">
        <v>1336</v>
      </c>
      <c r="B832" s="19">
        <v>43071</v>
      </c>
      <c r="C832" s="7" t="s">
        <v>18</v>
      </c>
      <c r="D832" s="99" t="s">
        <v>1925</v>
      </c>
      <c r="E832" s="6" t="s">
        <v>28</v>
      </c>
      <c r="F832" s="5" t="s">
        <v>843</v>
      </c>
      <c r="G832" s="9">
        <v>891</v>
      </c>
      <c r="H832" s="9"/>
    </row>
    <row r="833" spans="1:8">
      <c r="A833" t="s">
        <v>1336</v>
      </c>
      <c r="B833" s="19">
        <v>43073</v>
      </c>
      <c r="C833" s="7" t="s">
        <v>16</v>
      </c>
      <c r="D833" s="99" t="s">
        <v>1925</v>
      </c>
      <c r="E833" s="6" t="s">
        <v>62</v>
      </c>
      <c r="F833" s="5" t="s">
        <v>844</v>
      </c>
      <c r="G833" s="9"/>
      <c r="H833" s="9">
        <v>1716.1</v>
      </c>
    </row>
    <row r="834" spans="1:8">
      <c r="A834" t="s">
        <v>1336</v>
      </c>
      <c r="B834" s="19">
        <v>43073</v>
      </c>
      <c r="C834" s="7" t="s">
        <v>18</v>
      </c>
      <c r="D834" s="99" t="s">
        <v>1925</v>
      </c>
      <c r="E834" s="6" t="s">
        <v>28</v>
      </c>
      <c r="F834" s="5" t="s">
        <v>845</v>
      </c>
      <c r="G834" s="9">
        <v>403.2</v>
      </c>
      <c r="H834" s="9"/>
    </row>
    <row r="835" spans="1:8">
      <c r="A835" t="s">
        <v>1336</v>
      </c>
      <c r="B835" s="19">
        <v>43073</v>
      </c>
      <c r="C835" s="7" t="s">
        <v>18</v>
      </c>
      <c r="D835" s="99" t="s">
        <v>1925</v>
      </c>
      <c r="E835" s="6" t="s">
        <v>34</v>
      </c>
      <c r="F835" s="5" t="s">
        <v>846</v>
      </c>
      <c r="G835" s="9">
        <v>90</v>
      </c>
      <c r="H835" s="9"/>
    </row>
    <row r="836" spans="1:8">
      <c r="A836" t="s">
        <v>1336</v>
      </c>
      <c r="B836" s="19">
        <v>43074</v>
      </c>
      <c r="C836" s="7" t="s">
        <v>18</v>
      </c>
      <c r="D836" s="99" t="s">
        <v>1925</v>
      </c>
      <c r="E836" s="6" t="s">
        <v>34</v>
      </c>
      <c r="F836" s="5" t="s">
        <v>847</v>
      </c>
      <c r="G836" s="9">
        <v>99</v>
      </c>
      <c r="H836" s="9"/>
    </row>
    <row r="837" spans="1:8">
      <c r="A837" t="s">
        <v>1336</v>
      </c>
      <c r="B837" s="19">
        <v>43075</v>
      </c>
      <c r="C837" s="7" t="s">
        <v>16</v>
      </c>
      <c r="D837" s="99" t="s">
        <v>1925</v>
      </c>
      <c r="E837" s="6" t="s">
        <v>62</v>
      </c>
      <c r="F837" s="5" t="s">
        <v>848</v>
      </c>
      <c r="G837" s="9"/>
      <c r="H837" s="9">
        <v>57080.25</v>
      </c>
    </row>
    <row r="838" spans="1:8">
      <c r="A838" t="s">
        <v>1336</v>
      </c>
      <c r="B838" s="19">
        <v>43075</v>
      </c>
      <c r="C838" s="7" t="s">
        <v>16</v>
      </c>
      <c r="D838" s="99" t="s">
        <v>1925</v>
      </c>
      <c r="E838" s="6" t="s">
        <v>62</v>
      </c>
      <c r="F838" s="5" t="s">
        <v>849</v>
      </c>
      <c r="G838" s="9"/>
      <c r="H838" s="9">
        <v>10106.1</v>
      </c>
    </row>
    <row r="839" spans="1:8">
      <c r="A839" t="s">
        <v>1336</v>
      </c>
      <c r="B839" s="19">
        <v>43075</v>
      </c>
      <c r="C839" s="7" t="s">
        <v>16</v>
      </c>
      <c r="D839" s="99" t="s">
        <v>1925</v>
      </c>
      <c r="E839" s="6" t="s">
        <v>62</v>
      </c>
      <c r="F839" s="5" t="s">
        <v>850</v>
      </c>
      <c r="G839" s="9"/>
      <c r="H839" s="9">
        <v>197906.8</v>
      </c>
    </row>
    <row r="840" spans="1:8">
      <c r="A840" t="s">
        <v>1336</v>
      </c>
      <c r="B840" s="19">
        <v>43075</v>
      </c>
      <c r="C840" s="7" t="s">
        <v>18</v>
      </c>
      <c r="D840" s="99" t="s">
        <v>1925</v>
      </c>
      <c r="E840" s="6" t="s">
        <v>28</v>
      </c>
      <c r="F840" s="5" t="s">
        <v>851</v>
      </c>
      <c r="G840" s="9">
        <v>373.95</v>
      </c>
      <c r="H840" s="9"/>
    </row>
    <row r="841" spans="1:8">
      <c r="A841" t="s">
        <v>1336</v>
      </c>
      <c r="B841" s="19">
        <v>43075</v>
      </c>
      <c r="C841" s="7" t="s">
        <v>18</v>
      </c>
      <c r="D841" s="99" t="s">
        <v>1925</v>
      </c>
      <c r="E841" s="6" t="s">
        <v>28</v>
      </c>
      <c r="F841" s="5" t="s">
        <v>852</v>
      </c>
      <c r="G841" s="9">
        <v>43333.29</v>
      </c>
      <c r="H841" s="9"/>
    </row>
    <row r="842" spans="1:8">
      <c r="A842" t="s">
        <v>1336</v>
      </c>
      <c r="B842" s="19">
        <v>43075</v>
      </c>
      <c r="C842" s="7" t="s">
        <v>18</v>
      </c>
      <c r="D842" s="99" t="s">
        <v>1925</v>
      </c>
      <c r="E842" s="6" t="s">
        <v>34</v>
      </c>
      <c r="F842" s="5" t="s">
        <v>853</v>
      </c>
      <c r="G842" s="9">
        <v>31.5</v>
      </c>
      <c r="H842" s="9"/>
    </row>
    <row r="843" spans="1:8">
      <c r="A843" t="s">
        <v>1336</v>
      </c>
      <c r="B843" s="19">
        <v>43075</v>
      </c>
      <c r="C843" s="7" t="s">
        <v>18</v>
      </c>
      <c r="D843" s="99" t="s">
        <v>1925</v>
      </c>
      <c r="E843" s="6" t="s">
        <v>34</v>
      </c>
      <c r="F843" s="5" t="s">
        <v>854</v>
      </c>
      <c r="G843" s="9">
        <v>31.5</v>
      </c>
      <c r="H843" s="9"/>
    </row>
    <row r="844" spans="1:8">
      <c r="A844" t="s">
        <v>1336</v>
      </c>
      <c r="B844" s="19">
        <v>43075</v>
      </c>
      <c r="C844" s="7" t="s">
        <v>18</v>
      </c>
      <c r="D844" s="99" t="s">
        <v>1925</v>
      </c>
      <c r="E844" s="6" t="s">
        <v>34</v>
      </c>
      <c r="F844" s="5" t="s">
        <v>855</v>
      </c>
      <c r="G844" s="9">
        <v>27</v>
      </c>
      <c r="H844" s="9"/>
    </row>
    <row r="845" spans="1:8">
      <c r="A845" t="s">
        <v>1336</v>
      </c>
      <c r="B845" s="19">
        <v>43076</v>
      </c>
      <c r="C845" s="7" t="s">
        <v>18</v>
      </c>
      <c r="D845" s="99" t="s">
        <v>1925</v>
      </c>
      <c r="E845" s="6" t="s">
        <v>28</v>
      </c>
      <c r="F845" s="5" t="s">
        <v>858</v>
      </c>
      <c r="G845" s="9">
        <v>360</v>
      </c>
      <c r="H845" s="9"/>
    </row>
    <row r="846" spans="1:8">
      <c r="A846" t="s">
        <v>1336</v>
      </c>
      <c r="B846" s="19">
        <v>43076</v>
      </c>
      <c r="C846" s="7" t="s">
        <v>18</v>
      </c>
      <c r="D846" s="99" t="s">
        <v>1925</v>
      </c>
      <c r="E846" s="6" t="s">
        <v>28</v>
      </c>
      <c r="F846" s="5" t="s">
        <v>859</v>
      </c>
      <c r="G846" s="9">
        <v>360</v>
      </c>
      <c r="H846" s="9"/>
    </row>
    <row r="847" spans="1:8">
      <c r="A847" t="s">
        <v>1336</v>
      </c>
      <c r="B847" s="19">
        <v>43076</v>
      </c>
      <c r="C847" s="7" t="s">
        <v>18</v>
      </c>
      <c r="D847" s="99" t="s">
        <v>1925</v>
      </c>
      <c r="E847" s="6" t="s">
        <v>28</v>
      </c>
      <c r="F847" s="5" t="s">
        <v>860</v>
      </c>
      <c r="G847" s="9">
        <v>999</v>
      </c>
      <c r="H847" s="9"/>
    </row>
    <row r="848" spans="1:8">
      <c r="A848" t="s">
        <v>1336</v>
      </c>
      <c r="B848" s="19">
        <v>43076</v>
      </c>
      <c r="C848" s="7" t="s">
        <v>18</v>
      </c>
      <c r="D848" s="99" t="s">
        <v>1925</v>
      </c>
      <c r="E848" s="6" t="s">
        <v>28</v>
      </c>
      <c r="F848" s="5" t="s">
        <v>861</v>
      </c>
      <c r="G848" s="9">
        <v>1655.1</v>
      </c>
      <c r="H848" s="9"/>
    </row>
    <row r="849" spans="1:8">
      <c r="A849" t="s">
        <v>1336</v>
      </c>
      <c r="B849" s="19">
        <v>43077</v>
      </c>
      <c r="C849" s="7" t="s">
        <v>16</v>
      </c>
      <c r="D849" s="99" t="s">
        <v>1925</v>
      </c>
      <c r="E849" s="6" t="s">
        <v>62</v>
      </c>
      <c r="F849" s="5" t="s">
        <v>862</v>
      </c>
      <c r="G849" s="9"/>
      <c r="H849" s="9">
        <v>151.97999999999999</v>
      </c>
    </row>
    <row r="850" spans="1:8">
      <c r="A850" t="s">
        <v>1336</v>
      </c>
      <c r="B850" s="19">
        <v>43077</v>
      </c>
      <c r="C850" s="7" t="s">
        <v>18</v>
      </c>
      <c r="D850" s="99" t="s">
        <v>1925</v>
      </c>
      <c r="E850" s="6" t="s">
        <v>34</v>
      </c>
      <c r="F850" s="5" t="s">
        <v>863</v>
      </c>
      <c r="G850" s="9">
        <v>612</v>
      </c>
      <c r="H850" s="9"/>
    </row>
    <row r="851" spans="1:8">
      <c r="A851" t="s">
        <v>1336</v>
      </c>
      <c r="B851" s="19">
        <v>43077</v>
      </c>
      <c r="C851" s="7" t="s">
        <v>18</v>
      </c>
      <c r="D851" s="99" t="s">
        <v>1925</v>
      </c>
      <c r="E851" s="6" t="s">
        <v>28</v>
      </c>
      <c r="F851" s="5" t="s">
        <v>864</v>
      </c>
      <c r="G851" s="9">
        <v>429.3</v>
      </c>
      <c r="H851" s="9"/>
    </row>
    <row r="852" spans="1:8">
      <c r="A852" t="s">
        <v>1336</v>
      </c>
      <c r="B852" s="19">
        <v>43077</v>
      </c>
      <c r="C852" s="7" t="s">
        <v>18</v>
      </c>
      <c r="D852" s="99" t="s">
        <v>1925</v>
      </c>
      <c r="E852" s="6" t="s">
        <v>28</v>
      </c>
      <c r="F852" s="5" t="s">
        <v>865</v>
      </c>
      <c r="G852" s="9">
        <v>4700.8500000000004</v>
      </c>
      <c r="H852" s="9"/>
    </row>
    <row r="853" spans="1:8">
      <c r="A853" t="s">
        <v>1336</v>
      </c>
      <c r="B853" s="19">
        <v>43077</v>
      </c>
      <c r="C853" s="7" t="s">
        <v>18</v>
      </c>
      <c r="D853" s="99" t="s">
        <v>1925</v>
      </c>
      <c r="E853" s="6" t="s">
        <v>34</v>
      </c>
      <c r="F853" s="5" t="s">
        <v>866</v>
      </c>
      <c r="G853" s="9">
        <v>1440</v>
      </c>
      <c r="H853" s="9"/>
    </row>
    <row r="854" spans="1:8">
      <c r="A854" t="s">
        <v>1336</v>
      </c>
      <c r="B854" s="19">
        <v>43078</v>
      </c>
      <c r="C854" s="7" t="s">
        <v>16</v>
      </c>
      <c r="D854" s="99" t="s">
        <v>1925</v>
      </c>
      <c r="E854" s="6" t="s">
        <v>62</v>
      </c>
      <c r="F854" s="5" t="s">
        <v>867</v>
      </c>
      <c r="G854" s="9"/>
      <c r="H854" s="9">
        <v>228.81</v>
      </c>
    </row>
    <row r="855" spans="1:8">
      <c r="A855" t="s">
        <v>1336</v>
      </c>
      <c r="B855" s="19">
        <v>43078</v>
      </c>
      <c r="C855" s="7" t="s">
        <v>18</v>
      </c>
      <c r="D855" s="99" t="s">
        <v>1925</v>
      </c>
      <c r="E855" s="6" t="s">
        <v>34</v>
      </c>
      <c r="F855" s="5" t="s">
        <v>868</v>
      </c>
      <c r="G855" s="9">
        <v>10.8</v>
      </c>
      <c r="H855" s="9"/>
    </row>
    <row r="856" spans="1:8">
      <c r="A856" t="s">
        <v>1336</v>
      </c>
      <c r="B856" s="19">
        <v>43080</v>
      </c>
      <c r="C856" s="7" t="s">
        <v>16</v>
      </c>
      <c r="D856" s="99" t="s">
        <v>1925</v>
      </c>
      <c r="E856" s="6" t="s">
        <v>62</v>
      </c>
      <c r="F856" s="5" t="s">
        <v>869</v>
      </c>
      <c r="G856" s="9"/>
      <c r="H856" s="9">
        <v>3591</v>
      </c>
    </row>
    <row r="857" spans="1:8">
      <c r="A857" t="s">
        <v>1336</v>
      </c>
      <c r="B857" s="19">
        <v>43081</v>
      </c>
      <c r="C857" s="7" t="s">
        <v>16</v>
      </c>
      <c r="D857" s="99" t="s">
        <v>1925</v>
      </c>
      <c r="E857" s="6" t="s">
        <v>62</v>
      </c>
      <c r="F857" s="5" t="s">
        <v>870</v>
      </c>
      <c r="G857" s="9"/>
      <c r="H857" s="9">
        <v>87.75</v>
      </c>
    </row>
    <row r="858" spans="1:8">
      <c r="A858" t="s">
        <v>1336</v>
      </c>
      <c r="B858" s="19">
        <v>43081</v>
      </c>
      <c r="C858" s="7" t="s">
        <v>16</v>
      </c>
      <c r="D858" s="99" t="s">
        <v>1925</v>
      </c>
      <c r="E858" s="6" t="s">
        <v>62</v>
      </c>
      <c r="F858" s="5" t="s">
        <v>871</v>
      </c>
      <c r="G858" s="9"/>
      <c r="H858" s="9">
        <v>392542.61</v>
      </c>
    </row>
    <row r="859" spans="1:8">
      <c r="A859" t="s">
        <v>1336</v>
      </c>
      <c r="B859" s="19">
        <v>43082</v>
      </c>
      <c r="C859" s="7" t="s">
        <v>16</v>
      </c>
      <c r="D859" s="99" t="s">
        <v>1925</v>
      </c>
      <c r="E859" s="6" t="s">
        <v>62</v>
      </c>
      <c r="F859" s="5" t="s">
        <v>872</v>
      </c>
      <c r="G859" s="9"/>
      <c r="H859" s="9">
        <v>1215</v>
      </c>
    </row>
    <row r="860" spans="1:8">
      <c r="A860" t="s">
        <v>1336</v>
      </c>
      <c r="B860" s="19">
        <v>43082</v>
      </c>
      <c r="C860" s="7" t="s">
        <v>16</v>
      </c>
      <c r="D860" s="99" t="s">
        <v>1925</v>
      </c>
      <c r="E860" s="6" t="s">
        <v>62</v>
      </c>
      <c r="F860" s="5" t="s">
        <v>873</v>
      </c>
      <c r="G860" s="9"/>
      <c r="H860" s="9">
        <v>2288.19</v>
      </c>
    </row>
    <row r="861" spans="1:8">
      <c r="A861" t="s">
        <v>1336</v>
      </c>
      <c r="B861" s="19">
        <v>43082</v>
      </c>
      <c r="C861" s="7" t="s">
        <v>18</v>
      </c>
      <c r="D861" s="99" t="s">
        <v>1925</v>
      </c>
      <c r="E861" s="6" t="s">
        <v>34</v>
      </c>
      <c r="F861" s="5" t="s">
        <v>874</v>
      </c>
      <c r="G861" s="9">
        <v>2299</v>
      </c>
      <c r="H861" s="9"/>
    </row>
    <row r="862" spans="1:8">
      <c r="A862" t="s">
        <v>1336</v>
      </c>
      <c r="B862" s="19">
        <v>43083</v>
      </c>
      <c r="C862" s="7" t="s">
        <v>16</v>
      </c>
      <c r="D862" s="99" t="s">
        <v>1925</v>
      </c>
      <c r="E862" s="6" t="s">
        <v>62</v>
      </c>
      <c r="F862" s="5" t="s">
        <v>875</v>
      </c>
      <c r="G862" s="9"/>
      <c r="H862" s="9">
        <v>8910</v>
      </c>
    </row>
    <row r="863" spans="1:8">
      <c r="A863" t="s">
        <v>1336</v>
      </c>
      <c r="B863" s="19">
        <v>43083</v>
      </c>
      <c r="C863" s="7" t="s">
        <v>16</v>
      </c>
      <c r="D863" s="99" t="s">
        <v>1925</v>
      </c>
      <c r="E863" s="6" t="s">
        <v>62</v>
      </c>
      <c r="F863" s="5" t="s">
        <v>876</v>
      </c>
      <c r="G863" s="9"/>
      <c r="H863" s="9">
        <v>5702.4</v>
      </c>
    </row>
    <row r="864" spans="1:8">
      <c r="A864" t="s">
        <v>1336</v>
      </c>
      <c r="B864" s="19">
        <v>43083</v>
      </c>
      <c r="C864" s="7" t="s">
        <v>18</v>
      </c>
      <c r="D864" s="99" t="s">
        <v>1925</v>
      </c>
      <c r="E864" s="6" t="s">
        <v>34</v>
      </c>
      <c r="F864" s="5" t="s">
        <v>877</v>
      </c>
      <c r="G864" s="9">
        <v>212.8</v>
      </c>
      <c r="H864" s="9"/>
    </row>
    <row r="865" spans="1:8">
      <c r="A865" t="s">
        <v>1336</v>
      </c>
      <c r="B865" s="19">
        <v>43083</v>
      </c>
      <c r="C865" s="7" t="s">
        <v>18</v>
      </c>
      <c r="D865" s="99" t="s">
        <v>1925</v>
      </c>
      <c r="E865" s="6" t="s">
        <v>28</v>
      </c>
      <c r="F865" s="5" t="s">
        <v>878</v>
      </c>
      <c r="G865" s="9">
        <v>538.55999999999995</v>
      </c>
      <c r="H865" s="9"/>
    </row>
    <row r="866" spans="1:8">
      <c r="A866" t="s">
        <v>1336</v>
      </c>
      <c r="B866" s="19">
        <v>43084</v>
      </c>
      <c r="C866" s="7" t="s">
        <v>16</v>
      </c>
      <c r="D866" s="99" t="s">
        <v>1925</v>
      </c>
      <c r="E866" s="6" t="s">
        <v>62</v>
      </c>
      <c r="F866" s="5" t="s">
        <v>879</v>
      </c>
      <c r="G866" s="9"/>
      <c r="H866" s="9">
        <v>191.44</v>
      </c>
    </row>
    <row r="867" spans="1:8">
      <c r="A867" t="s">
        <v>1336</v>
      </c>
      <c r="B867" s="19">
        <v>43084</v>
      </c>
      <c r="C867" s="7" t="s">
        <v>16</v>
      </c>
      <c r="D867" s="99" t="s">
        <v>1925</v>
      </c>
      <c r="E867" s="6" t="s">
        <v>62</v>
      </c>
      <c r="F867" s="5" t="s">
        <v>880</v>
      </c>
      <c r="G867" s="9"/>
      <c r="H867" s="9">
        <v>565.24</v>
      </c>
    </row>
    <row r="868" spans="1:8">
      <c r="A868" t="s">
        <v>1336</v>
      </c>
      <c r="B868" s="19">
        <v>43084</v>
      </c>
      <c r="C868" s="7" t="s">
        <v>18</v>
      </c>
      <c r="D868" s="99" t="s">
        <v>1925</v>
      </c>
      <c r="E868" s="6" t="s">
        <v>28</v>
      </c>
      <c r="F868" s="5" t="s">
        <v>881</v>
      </c>
      <c r="G868" s="9">
        <v>9673.75</v>
      </c>
      <c r="H868" s="9"/>
    </row>
    <row r="869" spans="1:8">
      <c r="A869" t="s">
        <v>1336</v>
      </c>
      <c r="B869" s="19">
        <v>43085</v>
      </c>
      <c r="C869" s="7" t="s">
        <v>16</v>
      </c>
      <c r="D869" s="99" t="s">
        <v>1925</v>
      </c>
      <c r="E869" s="6" t="s">
        <v>62</v>
      </c>
      <c r="F869" s="5" t="s">
        <v>882</v>
      </c>
      <c r="G869" s="9"/>
      <c r="H869" s="9">
        <v>1559.7</v>
      </c>
    </row>
    <row r="870" spans="1:8">
      <c r="A870" t="s">
        <v>1336</v>
      </c>
      <c r="B870" s="19">
        <v>43085</v>
      </c>
      <c r="C870" s="7" t="s">
        <v>16</v>
      </c>
      <c r="D870" s="99" t="s">
        <v>1925</v>
      </c>
      <c r="E870" s="6" t="s">
        <v>62</v>
      </c>
      <c r="F870" s="5" t="s">
        <v>883</v>
      </c>
      <c r="G870" s="9"/>
      <c r="H870" s="9">
        <v>1871.1</v>
      </c>
    </row>
    <row r="871" spans="1:8">
      <c r="A871" t="s">
        <v>1336</v>
      </c>
      <c r="B871" s="19">
        <v>43085</v>
      </c>
      <c r="C871" s="7" t="s">
        <v>16</v>
      </c>
      <c r="D871" s="99" t="s">
        <v>1925</v>
      </c>
      <c r="E871" s="6" t="s">
        <v>62</v>
      </c>
      <c r="F871" s="5" t="s">
        <v>884</v>
      </c>
      <c r="G871" s="9"/>
      <c r="H871" s="9">
        <v>2494.8000000000002</v>
      </c>
    </row>
    <row r="872" spans="1:8">
      <c r="A872" t="s">
        <v>1336</v>
      </c>
      <c r="B872" s="19">
        <v>43085</v>
      </c>
      <c r="C872" s="7" t="s">
        <v>16</v>
      </c>
      <c r="D872" s="99" t="s">
        <v>1925</v>
      </c>
      <c r="E872" s="6" t="s">
        <v>62</v>
      </c>
      <c r="F872" s="5" t="s">
        <v>885</v>
      </c>
      <c r="G872" s="9"/>
      <c r="H872" s="9">
        <v>3482.7</v>
      </c>
    </row>
    <row r="873" spans="1:8">
      <c r="A873" t="s">
        <v>1336</v>
      </c>
      <c r="B873" s="19">
        <v>43085</v>
      </c>
      <c r="C873" s="7" t="s">
        <v>18</v>
      </c>
      <c r="D873" s="99" t="s">
        <v>1925</v>
      </c>
      <c r="E873" s="6" t="s">
        <v>34</v>
      </c>
      <c r="F873" s="5" t="s">
        <v>886</v>
      </c>
      <c r="G873" s="9">
        <v>128.5</v>
      </c>
      <c r="H873" s="9"/>
    </row>
    <row r="874" spans="1:8">
      <c r="A874" t="s">
        <v>1336</v>
      </c>
      <c r="B874" s="19">
        <v>43085</v>
      </c>
      <c r="C874" s="7" t="s">
        <v>18</v>
      </c>
      <c r="D874" s="99" t="s">
        <v>1925</v>
      </c>
      <c r="E874" s="6" t="s">
        <v>28</v>
      </c>
      <c r="F874" s="5" t="s">
        <v>887</v>
      </c>
      <c r="G874" s="9">
        <v>3356.82</v>
      </c>
      <c r="H874" s="9"/>
    </row>
    <row r="875" spans="1:8">
      <c r="A875" t="s">
        <v>1336</v>
      </c>
      <c r="B875" s="19">
        <v>43085</v>
      </c>
      <c r="C875" s="7" t="s">
        <v>18</v>
      </c>
      <c r="D875" s="99" t="s">
        <v>1925</v>
      </c>
      <c r="E875" s="6" t="s">
        <v>28</v>
      </c>
      <c r="F875" s="5" t="s">
        <v>888</v>
      </c>
      <c r="G875" s="9">
        <v>1082.6600000000001</v>
      </c>
      <c r="H875" s="9"/>
    </row>
    <row r="876" spans="1:8">
      <c r="A876" t="s">
        <v>1336</v>
      </c>
      <c r="B876" s="19">
        <v>43086</v>
      </c>
      <c r="C876" s="7" t="s">
        <v>18</v>
      </c>
      <c r="D876" s="99" t="s">
        <v>1925</v>
      </c>
      <c r="E876" s="6" t="s">
        <v>34</v>
      </c>
      <c r="F876" s="5" t="s">
        <v>889</v>
      </c>
      <c r="G876" s="9">
        <v>956.31</v>
      </c>
      <c r="H876" s="9"/>
    </row>
    <row r="877" spans="1:8">
      <c r="A877" t="s">
        <v>1336</v>
      </c>
      <c r="B877" s="19">
        <v>43087</v>
      </c>
      <c r="C877" s="7" t="s">
        <v>16</v>
      </c>
      <c r="D877" s="99" t="s">
        <v>1925</v>
      </c>
      <c r="E877" s="6" t="s">
        <v>62</v>
      </c>
      <c r="F877" s="5" t="s">
        <v>890</v>
      </c>
      <c r="G877" s="9"/>
      <c r="H877" s="9">
        <v>423</v>
      </c>
    </row>
    <row r="878" spans="1:8">
      <c r="A878" t="s">
        <v>1336</v>
      </c>
      <c r="B878" s="19">
        <v>43087</v>
      </c>
      <c r="C878" s="7" t="s">
        <v>16</v>
      </c>
      <c r="D878" s="99" t="s">
        <v>1925</v>
      </c>
      <c r="E878" s="6" t="s">
        <v>62</v>
      </c>
      <c r="F878" s="5" t="s">
        <v>891</v>
      </c>
      <c r="G878" s="9"/>
      <c r="H878" s="9">
        <v>18</v>
      </c>
    </row>
    <row r="879" spans="1:8">
      <c r="A879" t="s">
        <v>1336</v>
      </c>
      <c r="B879" s="19">
        <v>43087</v>
      </c>
      <c r="C879" s="7" t="s">
        <v>16</v>
      </c>
      <c r="D879" s="99" t="s">
        <v>1925</v>
      </c>
      <c r="E879" s="6" t="s">
        <v>62</v>
      </c>
      <c r="F879" s="5" t="s">
        <v>892</v>
      </c>
      <c r="G879" s="9"/>
      <c r="H879" s="9">
        <v>213.21</v>
      </c>
    </row>
    <row r="880" spans="1:8">
      <c r="A880" t="s">
        <v>1336</v>
      </c>
      <c r="B880" s="19">
        <v>43087</v>
      </c>
      <c r="C880" s="7" t="s">
        <v>16</v>
      </c>
      <c r="D880" s="99" t="s">
        <v>1925</v>
      </c>
      <c r="E880" s="6" t="s">
        <v>62</v>
      </c>
      <c r="F880" s="5" t="s">
        <v>893</v>
      </c>
      <c r="G880" s="9"/>
      <c r="H880" s="9">
        <v>855</v>
      </c>
    </row>
    <row r="881" spans="1:8">
      <c r="A881" t="s">
        <v>1336</v>
      </c>
      <c r="B881" s="19">
        <v>43087</v>
      </c>
      <c r="C881" s="7" t="s">
        <v>16</v>
      </c>
      <c r="D881" s="99" t="s">
        <v>1925</v>
      </c>
      <c r="E881" s="6" t="s">
        <v>62</v>
      </c>
      <c r="F881" s="5" t="s">
        <v>894</v>
      </c>
      <c r="G881" s="9"/>
      <c r="H881" s="9">
        <v>4523.13</v>
      </c>
    </row>
    <row r="882" spans="1:8">
      <c r="A882" t="s">
        <v>1336</v>
      </c>
      <c r="B882" s="19">
        <v>43087</v>
      </c>
      <c r="C882" s="7" t="s">
        <v>18</v>
      </c>
      <c r="D882" s="99" t="s">
        <v>1925</v>
      </c>
      <c r="E882" s="6" t="s">
        <v>28</v>
      </c>
      <c r="F882" s="5" t="s">
        <v>895</v>
      </c>
      <c r="G882" s="9">
        <v>762.02</v>
      </c>
      <c r="H882" s="9"/>
    </row>
    <row r="883" spans="1:8">
      <c r="A883" t="s">
        <v>1336</v>
      </c>
      <c r="B883" s="19">
        <v>43088</v>
      </c>
      <c r="C883" s="7" t="s">
        <v>16</v>
      </c>
      <c r="D883" s="99" t="s">
        <v>1925</v>
      </c>
      <c r="E883" s="6" t="s">
        <v>62</v>
      </c>
      <c r="F883" s="5" t="s">
        <v>896</v>
      </c>
      <c r="G883" s="9"/>
      <c r="H883" s="9">
        <v>4680</v>
      </c>
    </row>
    <row r="884" spans="1:8">
      <c r="A884" t="s">
        <v>1336</v>
      </c>
      <c r="B884" s="19">
        <v>43088</v>
      </c>
      <c r="C884" s="7" t="s">
        <v>18</v>
      </c>
      <c r="D884" s="99" t="s">
        <v>1925</v>
      </c>
      <c r="E884" s="6" t="s">
        <v>28</v>
      </c>
      <c r="F884" s="5" t="s">
        <v>897</v>
      </c>
      <c r="G884" s="9">
        <v>2223</v>
      </c>
      <c r="H884" s="9"/>
    </row>
    <row r="885" spans="1:8">
      <c r="A885" t="s">
        <v>1336</v>
      </c>
      <c r="B885" s="19">
        <v>43089</v>
      </c>
      <c r="C885" s="7" t="s">
        <v>16</v>
      </c>
      <c r="D885" s="99" t="s">
        <v>1925</v>
      </c>
      <c r="E885" s="6" t="s">
        <v>62</v>
      </c>
      <c r="F885" s="5" t="s">
        <v>898</v>
      </c>
      <c r="G885" s="9"/>
      <c r="H885" s="9">
        <v>305.08</v>
      </c>
    </row>
    <row r="886" spans="1:8">
      <c r="A886" t="s">
        <v>1336</v>
      </c>
      <c r="B886" s="19">
        <v>43089</v>
      </c>
      <c r="C886" s="7" t="s">
        <v>16</v>
      </c>
      <c r="D886" s="99" t="s">
        <v>1925</v>
      </c>
      <c r="E886" s="6" t="s">
        <v>62</v>
      </c>
      <c r="F886" s="5" t="s">
        <v>899</v>
      </c>
      <c r="G886" s="9"/>
      <c r="H886" s="9">
        <v>838.98</v>
      </c>
    </row>
    <row r="887" spans="1:8">
      <c r="A887" t="s">
        <v>1336</v>
      </c>
      <c r="B887" s="19">
        <v>43090</v>
      </c>
      <c r="C887" s="7" t="s">
        <v>16</v>
      </c>
      <c r="D887" s="99" t="s">
        <v>1925</v>
      </c>
      <c r="E887" s="6" t="s">
        <v>62</v>
      </c>
      <c r="F887" s="5" t="s">
        <v>901</v>
      </c>
      <c r="G887" s="9"/>
      <c r="H887" s="9">
        <v>1866.74</v>
      </c>
    </row>
    <row r="888" spans="1:8">
      <c r="A888" t="s">
        <v>1336</v>
      </c>
      <c r="B888" s="19">
        <v>43090</v>
      </c>
      <c r="C888" s="7" t="s">
        <v>16</v>
      </c>
      <c r="D888" s="99" t="s">
        <v>1925</v>
      </c>
      <c r="E888" s="6" t="s">
        <v>62</v>
      </c>
      <c r="F888" s="5" t="s">
        <v>902</v>
      </c>
      <c r="G888" s="9"/>
      <c r="H888" s="9">
        <v>1162</v>
      </c>
    </row>
    <row r="889" spans="1:8">
      <c r="A889" t="s">
        <v>1336</v>
      </c>
      <c r="B889" s="19">
        <v>43090</v>
      </c>
      <c r="C889" s="7" t="s">
        <v>18</v>
      </c>
      <c r="D889" s="99" t="s">
        <v>1925</v>
      </c>
      <c r="E889" s="6" t="s">
        <v>28</v>
      </c>
      <c r="F889" s="5" t="s">
        <v>903</v>
      </c>
      <c r="G889" s="9">
        <v>1899</v>
      </c>
      <c r="H889" s="9"/>
    </row>
    <row r="890" spans="1:8">
      <c r="A890" t="s">
        <v>1336</v>
      </c>
      <c r="B890" s="19">
        <v>43090</v>
      </c>
      <c r="C890" s="7" t="s">
        <v>18</v>
      </c>
      <c r="D890" s="99" t="s">
        <v>1925</v>
      </c>
      <c r="E890" s="6" t="s">
        <v>28</v>
      </c>
      <c r="F890" s="5" t="s">
        <v>904</v>
      </c>
      <c r="G890" s="9">
        <v>765</v>
      </c>
      <c r="H890" s="9"/>
    </row>
    <row r="891" spans="1:8">
      <c r="A891" t="s">
        <v>1336</v>
      </c>
      <c r="B891" s="19">
        <v>43090</v>
      </c>
      <c r="C891" s="7" t="s">
        <v>18</v>
      </c>
      <c r="D891" s="99" t="s">
        <v>1925</v>
      </c>
      <c r="E891" s="6" t="s">
        <v>34</v>
      </c>
      <c r="F891" s="5" t="s">
        <v>905</v>
      </c>
      <c r="G891" s="9">
        <v>63.18</v>
      </c>
      <c r="H891" s="9"/>
    </row>
    <row r="892" spans="1:8">
      <c r="A892" t="s">
        <v>1336</v>
      </c>
      <c r="B892" s="19">
        <v>43091</v>
      </c>
      <c r="C892" s="7" t="s">
        <v>16</v>
      </c>
      <c r="D892" s="99" t="s">
        <v>1925</v>
      </c>
      <c r="E892" s="6" t="s">
        <v>62</v>
      </c>
      <c r="F892" s="5" t="s">
        <v>906</v>
      </c>
      <c r="G892" s="9"/>
      <c r="H892" s="9">
        <v>251.69</v>
      </c>
    </row>
    <row r="893" spans="1:8">
      <c r="A893" t="s">
        <v>1336</v>
      </c>
      <c r="B893" s="19">
        <v>43091</v>
      </c>
      <c r="C893" s="7" t="s">
        <v>18</v>
      </c>
      <c r="D893" s="99" t="s">
        <v>1925</v>
      </c>
      <c r="E893" s="6" t="s">
        <v>28</v>
      </c>
      <c r="F893" s="5" t="s">
        <v>907</v>
      </c>
      <c r="G893" s="9">
        <v>13373.78</v>
      </c>
      <c r="H893" s="9"/>
    </row>
    <row r="894" spans="1:8">
      <c r="A894" t="s">
        <v>1336</v>
      </c>
      <c r="B894" s="19">
        <v>43091</v>
      </c>
      <c r="C894" s="7" t="s">
        <v>18</v>
      </c>
      <c r="D894" s="99" t="s">
        <v>1925</v>
      </c>
      <c r="E894" s="6" t="s">
        <v>34</v>
      </c>
      <c r="F894" s="5" t="s">
        <v>908</v>
      </c>
      <c r="G894" s="9">
        <v>21.43</v>
      </c>
      <c r="H894" s="9"/>
    </row>
    <row r="895" spans="1:8">
      <c r="A895" t="s">
        <v>1336</v>
      </c>
      <c r="B895" s="19">
        <v>43091</v>
      </c>
      <c r="C895" s="7" t="s">
        <v>18</v>
      </c>
      <c r="D895" s="99" t="s">
        <v>1925</v>
      </c>
      <c r="E895" s="6" t="s">
        <v>34</v>
      </c>
      <c r="F895" s="5" t="s">
        <v>909</v>
      </c>
      <c r="G895" s="9">
        <v>1147.5</v>
      </c>
      <c r="H895" s="9"/>
    </row>
    <row r="896" spans="1:8">
      <c r="A896" t="s">
        <v>1336</v>
      </c>
      <c r="B896" s="19">
        <v>43091</v>
      </c>
      <c r="C896" s="7" t="s">
        <v>18</v>
      </c>
      <c r="D896" s="99" t="s">
        <v>1925</v>
      </c>
      <c r="E896" s="6" t="s">
        <v>34</v>
      </c>
      <c r="F896" s="5" t="s">
        <v>910</v>
      </c>
      <c r="G896" s="9">
        <v>693</v>
      </c>
      <c r="H896" s="9"/>
    </row>
    <row r="897" spans="1:8">
      <c r="A897" t="s">
        <v>1336</v>
      </c>
      <c r="B897" s="19">
        <v>43091</v>
      </c>
      <c r="C897" s="7" t="s">
        <v>18</v>
      </c>
      <c r="D897" s="99" t="s">
        <v>1925</v>
      </c>
      <c r="E897" s="6" t="s">
        <v>34</v>
      </c>
      <c r="F897" s="5" t="s">
        <v>911</v>
      </c>
      <c r="G897" s="9">
        <v>670.5</v>
      </c>
      <c r="H897" s="9"/>
    </row>
    <row r="898" spans="1:8">
      <c r="A898" t="s">
        <v>1336</v>
      </c>
      <c r="B898" s="19">
        <v>43091</v>
      </c>
      <c r="C898" s="7" t="s">
        <v>18</v>
      </c>
      <c r="D898" s="99" t="s">
        <v>1925</v>
      </c>
      <c r="E898" s="6" t="s">
        <v>34</v>
      </c>
      <c r="F898" s="5" t="s">
        <v>912</v>
      </c>
      <c r="G898" s="9">
        <v>2034</v>
      </c>
      <c r="H898" s="9"/>
    </row>
    <row r="899" spans="1:8">
      <c r="A899" t="s">
        <v>1336</v>
      </c>
      <c r="B899" s="19">
        <v>43091</v>
      </c>
      <c r="C899" s="7" t="s">
        <v>18</v>
      </c>
      <c r="D899" s="99" t="s">
        <v>1925</v>
      </c>
      <c r="E899" s="6" t="s">
        <v>34</v>
      </c>
      <c r="F899" s="5" t="s">
        <v>913</v>
      </c>
      <c r="G899" s="9">
        <v>3214.29</v>
      </c>
      <c r="H899" s="9"/>
    </row>
    <row r="900" spans="1:8">
      <c r="A900" t="s">
        <v>1336</v>
      </c>
      <c r="B900" s="19">
        <v>43091</v>
      </c>
      <c r="C900" s="7" t="s">
        <v>18</v>
      </c>
      <c r="D900" s="99" t="s">
        <v>1925</v>
      </c>
      <c r="E900" s="6" t="s">
        <v>34</v>
      </c>
      <c r="F900" s="5" t="s">
        <v>914</v>
      </c>
      <c r="G900" s="9">
        <v>1203.1199999999999</v>
      </c>
      <c r="H900" s="9"/>
    </row>
    <row r="901" spans="1:8">
      <c r="A901" t="s">
        <v>1336</v>
      </c>
      <c r="B901" s="19">
        <v>43092</v>
      </c>
      <c r="C901" s="7" t="s">
        <v>16</v>
      </c>
      <c r="D901" s="99" t="s">
        <v>1925</v>
      </c>
      <c r="E901" s="6" t="s">
        <v>62</v>
      </c>
      <c r="F901" s="5" t="s">
        <v>915</v>
      </c>
      <c r="G901" s="9"/>
      <c r="H901" s="9">
        <v>23625</v>
      </c>
    </row>
    <row r="902" spans="1:8">
      <c r="A902" t="s">
        <v>1336</v>
      </c>
      <c r="B902" s="19">
        <v>43092</v>
      </c>
      <c r="C902" s="7" t="s">
        <v>16</v>
      </c>
      <c r="D902" s="99" t="s">
        <v>1925</v>
      </c>
      <c r="E902" s="6" t="s">
        <v>62</v>
      </c>
      <c r="F902" s="5" t="s">
        <v>916</v>
      </c>
      <c r="G902" s="9"/>
      <c r="H902" s="9">
        <v>306</v>
      </c>
    </row>
    <row r="903" spans="1:8">
      <c r="A903" t="s">
        <v>1336</v>
      </c>
      <c r="B903" s="19">
        <v>43092</v>
      </c>
      <c r="C903" s="7" t="s">
        <v>16</v>
      </c>
      <c r="D903" s="99" t="s">
        <v>1925</v>
      </c>
      <c r="E903" s="6" t="s">
        <v>62</v>
      </c>
      <c r="F903" s="5" t="s">
        <v>917</v>
      </c>
      <c r="G903" s="9"/>
      <c r="H903" s="9">
        <v>68.64</v>
      </c>
    </row>
    <row r="904" spans="1:8">
      <c r="A904" t="s">
        <v>1336</v>
      </c>
      <c r="B904" s="19">
        <v>43092</v>
      </c>
      <c r="C904" s="7" t="s">
        <v>16</v>
      </c>
      <c r="D904" s="99" t="s">
        <v>1925</v>
      </c>
      <c r="E904" s="6" t="s">
        <v>62</v>
      </c>
      <c r="F904" s="5" t="s">
        <v>918</v>
      </c>
      <c r="G904" s="9"/>
      <c r="H904" s="9">
        <v>77.790000000000006</v>
      </c>
    </row>
    <row r="905" spans="1:8">
      <c r="A905" t="s">
        <v>1336</v>
      </c>
      <c r="B905" s="19">
        <v>43092</v>
      </c>
      <c r="C905" s="7" t="s">
        <v>18</v>
      </c>
      <c r="D905" s="99" t="s">
        <v>1925</v>
      </c>
      <c r="E905" s="6" t="s">
        <v>28</v>
      </c>
      <c r="F905" s="5" t="s">
        <v>919</v>
      </c>
      <c r="G905" s="9">
        <v>21082.69</v>
      </c>
      <c r="H905" s="9"/>
    </row>
    <row r="906" spans="1:8">
      <c r="A906" t="s">
        <v>1336</v>
      </c>
      <c r="B906" s="19">
        <v>43092</v>
      </c>
      <c r="C906" s="7" t="s">
        <v>18</v>
      </c>
      <c r="D906" s="99" t="s">
        <v>1925</v>
      </c>
      <c r="E906" s="6" t="s">
        <v>28</v>
      </c>
      <c r="F906" s="5" t="s">
        <v>920</v>
      </c>
      <c r="G906" s="9">
        <v>722.26</v>
      </c>
      <c r="H906" s="9"/>
    </row>
    <row r="907" spans="1:8">
      <c r="A907" t="s">
        <v>1336</v>
      </c>
      <c r="B907" s="19">
        <v>43093</v>
      </c>
      <c r="C907" s="7" t="s">
        <v>18</v>
      </c>
      <c r="D907" s="99" t="s">
        <v>1925</v>
      </c>
      <c r="E907" s="6" t="s">
        <v>34</v>
      </c>
      <c r="F907" s="5" t="s">
        <v>921</v>
      </c>
      <c r="G907" s="9">
        <v>104.61</v>
      </c>
      <c r="H907" s="9"/>
    </row>
    <row r="908" spans="1:8">
      <c r="A908" t="s">
        <v>1336</v>
      </c>
      <c r="B908" s="19">
        <v>43095</v>
      </c>
      <c r="C908" s="7" t="s">
        <v>18</v>
      </c>
      <c r="D908" s="99" t="s">
        <v>1925</v>
      </c>
      <c r="E908" s="6" t="s">
        <v>28</v>
      </c>
      <c r="F908" s="5" t="s">
        <v>922</v>
      </c>
      <c r="G908" s="9">
        <v>2133.9</v>
      </c>
      <c r="H908" s="9"/>
    </row>
    <row r="909" spans="1:8">
      <c r="A909" t="s">
        <v>1336</v>
      </c>
      <c r="B909" s="19">
        <v>43095</v>
      </c>
      <c r="C909" s="7" t="s">
        <v>18</v>
      </c>
      <c r="D909" s="99" t="s">
        <v>1925</v>
      </c>
      <c r="E909" s="6" t="s">
        <v>28</v>
      </c>
      <c r="F909" s="5" t="s">
        <v>923</v>
      </c>
      <c r="G909" s="9">
        <v>12336.56</v>
      </c>
      <c r="H909" s="9"/>
    </row>
    <row r="910" spans="1:8">
      <c r="A910" t="s">
        <v>1336</v>
      </c>
      <c r="B910" s="19">
        <v>43096</v>
      </c>
      <c r="C910" s="7" t="s">
        <v>16</v>
      </c>
      <c r="D910" s="99" t="s">
        <v>1925</v>
      </c>
      <c r="E910" s="6" t="s">
        <v>62</v>
      </c>
      <c r="F910" s="5" t="s">
        <v>924</v>
      </c>
      <c r="G910" s="9"/>
      <c r="H910" s="9">
        <v>1389.48</v>
      </c>
    </row>
    <row r="911" spans="1:8">
      <c r="A911" t="s">
        <v>1336</v>
      </c>
      <c r="B911" s="19">
        <v>43096</v>
      </c>
      <c r="C911" s="7" t="s">
        <v>18</v>
      </c>
      <c r="D911" s="99" t="s">
        <v>1925</v>
      </c>
      <c r="E911" s="6" t="s">
        <v>34</v>
      </c>
      <c r="F911" s="5" t="s">
        <v>925</v>
      </c>
      <c r="G911" s="9">
        <v>80.91</v>
      </c>
      <c r="H911" s="9"/>
    </row>
    <row r="912" spans="1:8">
      <c r="A912" t="s">
        <v>1336</v>
      </c>
      <c r="B912" s="19">
        <v>43096</v>
      </c>
      <c r="C912" s="7" t="s">
        <v>18</v>
      </c>
      <c r="D912" s="99" t="s">
        <v>1925</v>
      </c>
      <c r="E912" s="6" t="s">
        <v>34</v>
      </c>
      <c r="F912" s="5" t="s">
        <v>926</v>
      </c>
      <c r="G912" s="9">
        <v>99.99</v>
      </c>
      <c r="H912" s="9"/>
    </row>
    <row r="913" spans="1:8">
      <c r="A913" t="s">
        <v>1336</v>
      </c>
      <c r="B913" s="19">
        <v>43096</v>
      </c>
      <c r="C913" s="7" t="s">
        <v>18</v>
      </c>
      <c r="D913" s="99" t="s">
        <v>1925</v>
      </c>
      <c r="E913" s="6" t="s">
        <v>34</v>
      </c>
      <c r="F913" s="5" t="s">
        <v>927</v>
      </c>
      <c r="G913" s="9">
        <v>720</v>
      </c>
      <c r="H913" s="9"/>
    </row>
    <row r="914" spans="1:8">
      <c r="A914" t="s">
        <v>1336</v>
      </c>
      <c r="B914" s="19">
        <v>43096</v>
      </c>
      <c r="C914" s="7" t="s">
        <v>18</v>
      </c>
      <c r="D914" s="99" t="s">
        <v>1925</v>
      </c>
      <c r="E914" s="6" t="s">
        <v>34</v>
      </c>
      <c r="F914" s="5" t="s">
        <v>928</v>
      </c>
      <c r="G914" s="9">
        <v>47.25</v>
      </c>
      <c r="H914" s="9"/>
    </row>
    <row r="915" spans="1:8">
      <c r="A915" t="s">
        <v>1336</v>
      </c>
      <c r="B915" s="19">
        <v>43097</v>
      </c>
      <c r="C915" s="7" t="s">
        <v>18</v>
      </c>
      <c r="D915" s="99" t="s">
        <v>1925</v>
      </c>
      <c r="E915" s="6" t="s">
        <v>34</v>
      </c>
      <c r="F915" s="5" t="s">
        <v>929</v>
      </c>
      <c r="G915" s="9">
        <v>97.2</v>
      </c>
      <c r="H915" s="9"/>
    </row>
    <row r="916" spans="1:8">
      <c r="A916" t="s">
        <v>1336</v>
      </c>
      <c r="B916" s="19">
        <v>43097</v>
      </c>
      <c r="C916" s="7" t="s">
        <v>18</v>
      </c>
      <c r="D916" s="99" t="s">
        <v>1925</v>
      </c>
      <c r="E916" s="6" t="s">
        <v>28</v>
      </c>
      <c r="F916" s="5" t="s">
        <v>930</v>
      </c>
      <c r="G916" s="9">
        <v>1955.25</v>
      </c>
      <c r="H916" s="9"/>
    </row>
    <row r="917" spans="1:8">
      <c r="A917" t="s">
        <v>1336</v>
      </c>
      <c r="B917" s="19">
        <v>43097</v>
      </c>
      <c r="C917" s="7" t="s">
        <v>18</v>
      </c>
      <c r="D917" s="99" t="s">
        <v>1925</v>
      </c>
      <c r="E917" s="6" t="s">
        <v>28</v>
      </c>
      <c r="F917" s="5" t="s">
        <v>931</v>
      </c>
      <c r="G917" s="9">
        <v>1171.8</v>
      </c>
      <c r="H917" s="9"/>
    </row>
    <row r="918" spans="1:8">
      <c r="A918" t="s">
        <v>1336</v>
      </c>
      <c r="B918" s="19">
        <v>43097</v>
      </c>
      <c r="C918" s="7" t="s">
        <v>18</v>
      </c>
      <c r="D918" s="99" t="s">
        <v>1925</v>
      </c>
      <c r="E918" s="6" t="s">
        <v>28</v>
      </c>
      <c r="F918" s="5" t="s">
        <v>932</v>
      </c>
      <c r="G918" s="9">
        <v>2058.0300000000002</v>
      </c>
      <c r="H918" s="9"/>
    </row>
    <row r="919" spans="1:8">
      <c r="A919" t="s">
        <v>1336</v>
      </c>
      <c r="B919" s="19">
        <v>43097</v>
      </c>
      <c r="C919" s="7" t="s">
        <v>18</v>
      </c>
      <c r="D919" s="99" t="s">
        <v>1925</v>
      </c>
      <c r="E919" s="6" t="s">
        <v>28</v>
      </c>
      <c r="F919" s="5" t="s">
        <v>933</v>
      </c>
      <c r="G919" s="9">
        <v>3618</v>
      </c>
      <c r="H919" s="9"/>
    </row>
    <row r="920" spans="1:8">
      <c r="A920" t="s">
        <v>1336</v>
      </c>
      <c r="B920" s="19">
        <v>43098</v>
      </c>
      <c r="C920" s="7" t="s">
        <v>18</v>
      </c>
      <c r="D920" s="99" t="s">
        <v>1925</v>
      </c>
      <c r="E920" s="6" t="s">
        <v>28</v>
      </c>
      <c r="F920" s="5" t="s">
        <v>934</v>
      </c>
      <c r="G920" s="9">
        <v>103.32</v>
      </c>
      <c r="H920" s="9"/>
    </row>
    <row r="921" spans="1:8">
      <c r="A921" t="s">
        <v>1336</v>
      </c>
      <c r="B921" s="19">
        <v>43099</v>
      </c>
      <c r="C921" s="7" t="s">
        <v>16</v>
      </c>
      <c r="D921" s="99" t="s">
        <v>1925</v>
      </c>
      <c r="E921" s="6" t="s">
        <v>62</v>
      </c>
      <c r="F921" s="5" t="s">
        <v>935</v>
      </c>
      <c r="G921" s="9"/>
      <c r="H921" s="9">
        <v>100439.07</v>
      </c>
    </row>
    <row r="922" spans="1:8">
      <c r="A922" t="s">
        <v>1336</v>
      </c>
      <c r="B922" s="19">
        <v>43099</v>
      </c>
      <c r="C922" s="7" t="s">
        <v>18</v>
      </c>
      <c r="D922" s="99" t="s">
        <v>1925</v>
      </c>
      <c r="E922" s="6" t="s">
        <v>28</v>
      </c>
      <c r="F922" s="5" t="s">
        <v>936</v>
      </c>
      <c r="G922" s="9">
        <v>62552.22</v>
      </c>
      <c r="H922" s="9"/>
    </row>
    <row r="923" spans="1:8">
      <c r="A923" t="s">
        <v>1336</v>
      </c>
      <c r="B923" s="19">
        <v>43100</v>
      </c>
      <c r="C923" s="7" t="s">
        <v>18</v>
      </c>
      <c r="D923" s="99" t="s">
        <v>1925</v>
      </c>
      <c r="E923" s="6" t="s">
        <v>28</v>
      </c>
      <c r="F923" s="5" t="s">
        <v>937</v>
      </c>
      <c r="G923" s="9">
        <v>553.5</v>
      </c>
      <c r="H923" s="9"/>
    </row>
    <row r="924" spans="1:8">
      <c r="A924" t="s">
        <v>1336</v>
      </c>
      <c r="B924" s="19">
        <v>43100</v>
      </c>
      <c r="C924" s="7" t="s">
        <v>18</v>
      </c>
      <c r="D924" s="99" t="s">
        <v>1925</v>
      </c>
      <c r="E924" s="6" t="s">
        <v>34</v>
      </c>
      <c r="F924" s="5" t="s">
        <v>938</v>
      </c>
      <c r="G924" s="9">
        <v>131498</v>
      </c>
      <c r="H924" s="9"/>
    </row>
    <row r="925" spans="1:8">
      <c r="A925" t="s">
        <v>1336</v>
      </c>
      <c r="B925" s="19">
        <v>43100</v>
      </c>
      <c r="C925" s="7" t="s">
        <v>18</v>
      </c>
      <c r="D925" s="99" t="s">
        <v>1925</v>
      </c>
      <c r="E925" s="6" t="s">
        <v>34</v>
      </c>
      <c r="F925" s="5" t="s">
        <v>939</v>
      </c>
      <c r="G925" s="9">
        <v>37</v>
      </c>
      <c r="H925" s="9"/>
    </row>
    <row r="926" spans="1:8">
      <c r="A926" t="s">
        <v>1337</v>
      </c>
      <c r="B926" s="19">
        <v>43101</v>
      </c>
      <c r="C926" s="7" t="s">
        <v>16</v>
      </c>
      <c r="D926" s="99" t="s">
        <v>1925</v>
      </c>
      <c r="E926" s="6" t="s">
        <v>62</v>
      </c>
      <c r="F926" s="5" t="s">
        <v>940</v>
      </c>
      <c r="G926" s="9"/>
      <c r="H926" s="9">
        <v>1039.5</v>
      </c>
    </row>
    <row r="927" spans="1:8">
      <c r="A927" t="s">
        <v>1337</v>
      </c>
      <c r="B927" s="19">
        <v>43101</v>
      </c>
      <c r="C927" s="7" t="s">
        <v>16</v>
      </c>
      <c r="D927" s="99" t="s">
        <v>1925</v>
      </c>
      <c r="E927" s="6" t="s">
        <v>62</v>
      </c>
      <c r="F927" s="5" t="s">
        <v>941</v>
      </c>
      <c r="G927" s="9"/>
      <c r="H927" s="9">
        <v>1351.8</v>
      </c>
    </row>
    <row r="928" spans="1:8">
      <c r="A928" t="s">
        <v>1337</v>
      </c>
      <c r="B928" s="19">
        <v>43101</v>
      </c>
      <c r="C928" s="7" t="s">
        <v>16</v>
      </c>
      <c r="D928" s="99" t="s">
        <v>1925</v>
      </c>
      <c r="E928" s="6" t="s">
        <v>62</v>
      </c>
      <c r="F928" s="5" t="s">
        <v>942</v>
      </c>
      <c r="G928" s="9"/>
      <c r="H928" s="9">
        <v>3435.6</v>
      </c>
    </row>
    <row r="929" spans="1:8">
      <c r="A929" t="s">
        <v>1337</v>
      </c>
      <c r="B929" s="19">
        <v>43101</v>
      </c>
      <c r="C929" s="7" t="s">
        <v>16</v>
      </c>
      <c r="D929" s="99" t="s">
        <v>1925</v>
      </c>
      <c r="E929" s="6" t="s">
        <v>62</v>
      </c>
      <c r="F929" s="5" t="s">
        <v>943</v>
      </c>
      <c r="G929" s="9"/>
      <c r="H929" s="9">
        <v>324</v>
      </c>
    </row>
    <row r="930" spans="1:8">
      <c r="A930" t="s">
        <v>1337</v>
      </c>
      <c r="B930" s="19">
        <v>43101</v>
      </c>
      <c r="C930" s="7" t="s">
        <v>16</v>
      </c>
      <c r="D930" s="99" t="s">
        <v>1925</v>
      </c>
      <c r="E930" s="6" t="s">
        <v>62</v>
      </c>
      <c r="F930" s="5" t="s">
        <v>944</v>
      </c>
      <c r="G930" s="9"/>
      <c r="H930" s="9">
        <v>3060.9</v>
      </c>
    </row>
    <row r="931" spans="1:8">
      <c r="A931" t="s">
        <v>1337</v>
      </c>
      <c r="B931" s="19">
        <v>43101</v>
      </c>
      <c r="C931" s="7" t="s">
        <v>16</v>
      </c>
      <c r="D931" s="99" t="s">
        <v>1925</v>
      </c>
      <c r="E931" s="6" t="s">
        <v>62</v>
      </c>
      <c r="F931" s="5" t="s">
        <v>945</v>
      </c>
      <c r="G931" s="9"/>
      <c r="H931" s="9">
        <v>6121.8</v>
      </c>
    </row>
    <row r="932" spans="1:8">
      <c r="A932" t="s">
        <v>1337</v>
      </c>
      <c r="B932" s="19">
        <v>43101</v>
      </c>
      <c r="C932" s="7" t="s">
        <v>16</v>
      </c>
      <c r="D932" s="99" t="s">
        <v>1925</v>
      </c>
      <c r="E932" s="6" t="s">
        <v>62</v>
      </c>
      <c r="F932" s="5" t="s">
        <v>946</v>
      </c>
      <c r="G932" s="9"/>
      <c r="H932" s="9">
        <v>6121.8</v>
      </c>
    </row>
    <row r="933" spans="1:8">
      <c r="A933" t="s">
        <v>1337</v>
      </c>
      <c r="B933" s="19">
        <v>43101</v>
      </c>
      <c r="C933" s="7" t="s">
        <v>16</v>
      </c>
      <c r="D933" s="99" t="s">
        <v>1925</v>
      </c>
      <c r="E933" s="6" t="s">
        <v>62</v>
      </c>
      <c r="F933" s="5" t="s">
        <v>947</v>
      </c>
      <c r="G933" s="9"/>
      <c r="H933" s="9">
        <v>1436.94</v>
      </c>
    </row>
    <row r="934" spans="1:8">
      <c r="A934" t="s">
        <v>1337</v>
      </c>
      <c r="B934" s="19">
        <v>43101</v>
      </c>
      <c r="C934" s="7" t="s">
        <v>16</v>
      </c>
      <c r="D934" s="99" t="s">
        <v>1925</v>
      </c>
      <c r="E934" s="6" t="s">
        <v>62</v>
      </c>
      <c r="F934" s="5" t="s">
        <v>948</v>
      </c>
      <c r="G934" s="9"/>
      <c r="H934" s="9">
        <v>10498.5</v>
      </c>
    </row>
    <row r="935" spans="1:8">
      <c r="A935" t="s">
        <v>1337</v>
      </c>
      <c r="B935" s="19">
        <v>43101</v>
      </c>
      <c r="C935" s="7" t="s">
        <v>18</v>
      </c>
      <c r="D935" s="99" t="s">
        <v>1925</v>
      </c>
      <c r="E935" s="6" t="s">
        <v>34</v>
      </c>
      <c r="F935" s="5" t="s">
        <v>949</v>
      </c>
      <c r="G935" s="9">
        <v>518.4</v>
      </c>
      <c r="H935" s="9"/>
    </row>
    <row r="936" spans="1:8">
      <c r="A936" t="s">
        <v>1337</v>
      </c>
      <c r="B936" s="19">
        <v>43101</v>
      </c>
      <c r="C936" s="7" t="s">
        <v>18</v>
      </c>
      <c r="D936" s="99" t="s">
        <v>1925</v>
      </c>
      <c r="E936" s="6" t="s">
        <v>34</v>
      </c>
      <c r="F936" s="5" t="s">
        <v>950</v>
      </c>
      <c r="G936" s="9">
        <v>495</v>
      </c>
      <c r="H936" s="9"/>
    </row>
    <row r="937" spans="1:8">
      <c r="A937" t="s">
        <v>1337</v>
      </c>
      <c r="B937" s="19">
        <v>43101</v>
      </c>
      <c r="C937" s="7" t="s">
        <v>18</v>
      </c>
      <c r="D937" s="99" t="s">
        <v>1925</v>
      </c>
      <c r="E937" s="6" t="s">
        <v>28</v>
      </c>
      <c r="F937" s="5" t="s">
        <v>951</v>
      </c>
      <c r="G937" s="9">
        <v>3663</v>
      </c>
      <c r="H937" s="9"/>
    </row>
    <row r="938" spans="1:8">
      <c r="A938" t="s">
        <v>1337</v>
      </c>
      <c r="B938" s="19">
        <v>43103</v>
      </c>
      <c r="C938" s="7" t="s">
        <v>18</v>
      </c>
      <c r="D938" s="99" t="s">
        <v>1925</v>
      </c>
      <c r="E938" s="6" t="s">
        <v>28</v>
      </c>
      <c r="F938" s="5" t="s">
        <v>952</v>
      </c>
      <c r="G938" s="9">
        <v>407.25</v>
      </c>
      <c r="H938" s="9"/>
    </row>
    <row r="939" spans="1:8">
      <c r="A939" t="s">
        <v>1337</v>
      </c>
      <c r="B939" s="19">
        <v>43104</v>
      </c>
      <c r="C939" s="7" t="s">
        <v>16</v>
      </c>
      <c r="D939" s="99" t="s">
        <v>1925</v>
      </c>
      <c r="E939" s="6" t="s">
        <v>62</v>
      </c>
      <c r="F939" s="5" t="s">
        <v>953</v>
      </c>
      <c r="G939" s="9"/>
      <c r="H939" s="9">
        <v>3213</v>
      </c>
    </row>
    <row r="940" spans="1:8">
      <c r="A940" t="s">
        <v>1337</v>
      </c>
      <c r="B940" s="19">
        <v>43104</v>
      </c>
      <c r="C940" s="7" t="s">
        <v>16</v>
      </c>
      <c r="D940" s="99" t="s">
        <v>1925</v>
      </c>
      <c r="E940" s="6" t="s">
        <v>62</v>
      </c>
      <c r="F940" s="5" t="s">
        <v>954</v>
      </c>
      <c r="G940" s="9"/>
      <c r="H940" s="9">
        <v>1039.5</v>
      </c>
    </row>
    <row r="941" spans="1:8">
      <c r="A941" t="s">
        <v>1337</v>
      </c>
      <c r="B941" s="19">
        <v>43104</v>
      </c>
      <c r="C941" s="7" t="s">
        <v>16</v>
      </c>
      <c r="D941" s="99" t="s">
        <v>1925</v>
      </c>
      <c r="E941" s="6" t="s">
        <v>62</v>
      </c>
      <c r="F941" s="5" t="s">
        <v>955</v>
      </c>
      <c r="G941" s="9"/>
      <c r="H941" s="9">
        <v>41.94</v>
      </c>
    </row>
    <row r="942" spans="1:8">
      <c r="A942" t="s">
        <v>1337</v>
      </c>
      <c r="B942" s="19">
        <v>43104</v>
      </c>
      <c r="C942" s="7" t="s">
        <v>16</v>
      </c>
      <c r="D942" s="99" t="s">
        <v>1925</v>
      </c>
      <c r="E942" s="6" t="s">
        <v>62</v>
      </c>
      <c r="F942" s="5" t="s">
        <v>956</v>
      </c>
      <c r="G942" s="9"/>
      <c r="H942" s="9">
        <v>175.5</v>
      </c>
    </row>
    <row r="943" spans="1:8">
      <c r="A943" t="s">
        <v>1337</v>
      </c>
      <c r="B943" s="19">
        <v>43104</v>
      </c>
      <c r="C943" s="7" t="s">
        <v>16</v>
      </c>
      <c r="D943" s="99" t="s">
        <v>1925</v>
      </c>
      <c r="E943" s="6" t="s">
        <v>62</v>
      </c>
      <c r="F943" s="5" t="s">
        <v>957</v>
      </c>
      <c r="G943" s="9"/>
      <c r="H943" s="9">
        <v>1009.8</v>
      </c>
    </row>
    <row r="944" spans="1:8">
      <c r="A944" t="s">
        <v>1337</v>
      </c>
      <c r="B944" s="19">
        <v>43104</v>
      </c>
      <c r="C944" s="7" t="s">
        <v>18</v>
      </c>
      <c r="D944" s="99" t="s">
        <v>1925</v>
      </c>
      <c r="E944" s="6" t="s">
        <v>28</v>
      </c>
      <c r="F944" s="5" t="s">
        <v>958</v>
      </c>
      <c r="G944" s="9">
        <v>897.57</v>
      </c>
      <c r="H944" s="9"/>
    </row>
    <row r="945" spans="1:8">
      <c r="A945" t="s">
        <v>1337</v>
      </c>
      <c r="B945" s="19">
        <v>43105</v>
      </c>
      <c r="C945" s="7" t="s">
        <v>16</v>
      </c>
      <c r="D945" s="99" t="s">
        <v>1925</v>
      </c>
      <c r="E945" s="6" t="s">
        <v>62</v>
      </c>
      <c r="F945" s="5" t="s">
        <v>959</v>
      </c>
      <c r="G945" s="9"/>
      <c r="H945" s="9">
        <v>5040</v>
      </c>
    </row>
    <row r="946" spans="1:8">
      <c r="A946" t="s">
        <v>1337</v>
      </c>
      <c r="B946" s="19">
        <v>43105</v>
      </c>
      <c r="C946" s="7" t="s">
        <v>16</v>
      </c>
      <c r="D946" s="99" t="s">
        <v>1925</v>
      </c>
      <c r="E946" s="6" t="s">
        <v>62</v>
      </c>
      <c r="F946" s="5" t="s">
        <v>960</v>
      </c>
      <c r="G946" s="9"/>
      <c r="H946" s="9">
        <v>3609.38</v>
      </c>
    </row>
    <row r="947" spans="1:8">
      <c r="A947" t="s">
        <v>1337</v>
      </c>
      <c r="B947" s="19">
        <v>43105</v>
      </c>
      <c r="C947" s="7" t="s">
        <v>16</v>
      </c>
      <c r="D947" s="99" t="s">
        <v>1925</v>
      </c>
      <c r="E947" s="6" t="s">
        <v>62</v>
      </c>
      <c r="F947" s="5" t="s">
        <v>961</v>
      </c>
      <c r="G947" s="9"/>
      <c r="H947" s="9">
        <v>3631.05</v>
      </c>
    </row>
    <row r="948" spans="1:8">
      <c r="A948" t="s">
        <v>1337</v>
      </c>
      <c r="B948" s="19">
        <v>43105</v>
      </c>
      <c r="C948" s="7" t="s">
        <v>16</v>
      </c>
      <c r="D948" s="99" t="s">
        <v>1925</v>
      </c>
      <c r="E948" s="6" t="s">
        <v>62</v>
      </c>
      <c r="F948" s="5" t="s">
        <v>962</v>
      </c>
      <c r="G948" s="9"/>
      <c r="H948" s="9">
        <v>2542.5</v>
      </c>
    </row>
    <row r="949" spans="1:8">
      <c r="A949" t="s">
        <v>1337</v>
      </c>
      <c r="B949" s="19">
        <v>43105</v>
      </c>
      <c r="C949" s="7" t="s">
        <v>16</v>
      </c>
      <c r="D949" s="99" t="s">
        <v>1925</v>
      </c>
      <c r="E949" s="6" t="s">
        <v>62</v>
      </c>
      <c r="F949" s="5" t="s">
        <v>963</v>
      </c>
      <c r="G949" s="9"/>
      <c r="H949" s="9">
        <v>24860</v>
      </c>
    </row>
    <row r="950" spans="1:8">
      <c r="A950" t="s">
        <v>1337</v>
      </c>
      <c r="B950" s="19">
        <v>43105</v>
      </c>
      <c r="C950" s="7" t="s">
        <v>16</v>
      </c>
      <c r="D950" s="99" t="s">
        <v>1925</v>
      </c>
      <c r="E950" s="6" t="s">
        <v>62</v>
      </c>
      <c r="F950" s="5" t="s">
        <v>964</v>
      </c>
      <c r="G950" s="9"/>
      <c r="H950" s="9">
        <v>12986.86</v>
      </c>
    </row>
    <row r="951" spans="1:8">
      <c r="A951" t="s">
        <v>1337</v>
      </c>
      <c r="B951" s="19">
        <v>43105</v>
      </c>
      <c r="C951" s="7" t="s">
        <v>16</v>
      </c>
      <c r="D951" s="99" t="s">
        <v>1925</v>
      </c>
      <c r="E951" s="6" t="s">
        <v>62</v>
      </c>
      <c r="F951" s="5" t="s">
        <v>965</v>
      </c>
      <c r="G951" s="9"/>
      <c r="H951" s="9">
        <v>518.4</v>
      </c>
    </row>
    <row r="952" spans="1:8">
      <c r="A952" t="s">
        <v>1337</v>
      </c>
      <c r="B952" s="19">
        <v>43105</v>
      </c>
      <c r="C952" s="7" t="s">
        <v>16</v>
      </c>
      <c r="D952" s="99" t="s">
        <v>1925</v>
      </c>
      <c r="E952" s="6" t="s">
        <v>62</v>
      </c>
      <c r="F952" s="5" t="s">
        <v>966</v>
      </c>
      <c r="G952" s="9"/>
      <c r="H952" s="9">
        <v>2661.09</v>
      </c>
    </row>
    <row r="953" spans="1:8">
      <c r="A953" t="s">
        <v>1337</v>
      </c>
      <c r="B953" s="19">
        <v>43105</v>
      </c>
      <c r="C953" s="7" t="s">
        <v>16</v>
      </c>
      <c r="D953" s="99" t="s">
        <v>1925</v>
      </c>
      <c r="E953" s="6" t="s">
        <v>62</v>
      </c>
      <c r="F953" s="5" t="s">
        <v>967</v>
      </c>
      <c r="G953" s="9"/>
      <c r="H953" s="9">
        <v>2660.85</v>
      </c>
    </row>
    <row r="954" spans="1:8">
      <c r="A954" t="s">
        <v>1337</v>
      </c>
      <c r="B954" s="19">
        <v>43105</v>
      </c>
      <c r="C954" s="7" t="s">
        <v>16</v>
      </c>
      <c r="D954" s="99" t="s">
        <v>1925</v>
      </c>
      <c r="E954" s="6" t="s">
        <v>62</v>
      </c>
      <c r="F954" s="5" t="s">
        <v>968</v>
      </c>
      <c r="G954" s="9"/>
      <c r="H954" s="9">
        <v>2661.09</v>
      </c>
    </row>
    <row r="955" spans="1:8">
      <c r="A955" t="s">
        <v>1337</v>
      </c>
      <c r="B955" s="19">
        <v>43105</v>
      </c>
      <c r="C955" s="7" t="s">
        <v>16</v>
      </c>
      <c r="D955" s="99" t="s">
        <v>1925</v>
      </c>
      <c r="E955" s="6" t="s">
        <v>62</v>
      </c>
      <c r="F955" s="5" t="s">
        <v>969</v>
      </c>
      <c r="G955" s="9"/>
      <c r="H955" s="9">
        <v>4713.3</v>
      </c>
    </row>
    <row r="956" spans="1:8">
      <c r="A956" t="s">
        <v>1337</v>
      </c>
      <c r="B956" s="19">
        <v>43105</v>
      </c>
      <c r="C956" s="7" t="s">
        <v>16</v>
      </c>
      <c r="D956" s="99" t="s">
        <v>1925</v>
      </c>
      <c r="E956" s="6" t="s">
        <v>62</v>
      </c>
      <c r="F956" s="5" t="s">
        <v>970</v>
      </c>
      <c r="G956" s="9"/>
      <c r="H956" s="9">
        <v>3537.9</v>
      </c>
    </row>
    <row r="957" spans="1:8">
      <c r="A957" t="s">
        <v>1337</v>
      </c>
      <c r="B957" s="19">
        <v>43105</v>
      </c>
      <c r="C957" s="7" t="s">
        <v>16</v>
      </c>
      <c r="D957" s="99" t="s">
        <v>1925</v>
      </c>
      <c r="E957" s="6" t="s">
        <v>62</v>
      </c>
      <c r="F957" s="5" t="s">
        <v>971</v>
      </c>
      <c r="G957" s="9"/>
      <c r="H957" s="9">
        <v>9838.98</v>
      </c>
    </row>
    <row r="958" spans="1:8">
      <c r="A958" t="s">
        <v>1337</v>
      </c>
      <c r="B958" s="19">
        <v>43105</v>
      </c>
      <c r="C958" s="7" t="s">
        <v>18</v>
      </c>
      <c r="D958" s="99" t="s">
        <v>1925</v>
      </c>
      <c r="E958" s="6" t="s">
        <v>28</v>
      </c>
      <c r="F958" s="5" t="s">
        <v>972</v>
      </c>
      <c r="G958" s="9">
        <v>36878.620000000003</v>
      </c>
      <c r="H958" s="9"/>
    </row>
    <row r="959" spans="1:8">
      <c r="A959" t="s">
        <v>1337</v>
      </c>
      <c r="B959" s="19">
        <v>43105</v>
      </c>
      <c r="C959" s="7" t="s">
        <v>18</v>
      </c>
      <c r="D959" s="99" t="s">
        <v>1925</v>
      </c>
      <c r="E959" s="6" t="s">
        <v>28</v>
      </c>
      <c r="F959" s="5" t="s">
        <v>973</v>
      </c>
      <c r="G959" s="9">
        <v>465.92</v>
      </c>
      <c r="H959" s="9"/>
    </row>
    <row r="960" spans="1:8">
      <c r="A960" t="s">
        <v>1337</v>
      </c>
      <c r="B960" s="19">
        <v>43106</v>
      </c>
      <c r="C960" s="7" t="s">
        <v>16</v>
      </c>
      <c r="D960" s="99" t="s">
        <v>1925</v>
      </c>
      <c r="E960" s="6" t="s">
        <v>62</v>
      </c>
      <c r="F960" s="5" t="s">
        <v>974</v>
      </c>
      <c r="G960" s="9"/>
      <c r="H960" s="9">
        <v>4764.0600000000004</v>
      </c>
    </row>
    <row r="961" spans="1:8">
      <c r="A961" t="s">
        <v>1337</v>
      </c>
      <c r="B961" s="19">
        <v>43106</v>
      </c>
      <c r="C961" s="7" t="s">
        <v>18</v>
      </c>
      <c r="D961" s="99" t="s">
        <v>1925</v>
      </c>
      <c r="E961" s="6" t="s">
        <v>34</v>
      </c>
      <c r="F961" s="5" t="s">
        <v>975</v>
      </c>
      <c r="G961" s="9">
        <v>31.5</v>
      </c>
      <c r="H961" s="9"/>
    </row>
    <row r="962" spans="1:8">
      <c r="A962" t="s">
        <v>1337</v>
      </c>
      <c r="B962" s="19">
        <v>43106</v>
      </c>
      <c r="C962" s="7" t="s">
        <v>18</v>
      </c>
      <c r="D962" s="99" t="s">
        <v>1925</v>
      </c>
      <c r="E962" s="6" t="s">
        <v>34</v>
      </c>
      <c r="F962" s="5" t="s">
        <v>976</v>
      </c>
      <c r="G962" s="9">
        <v>31.5</v>
      </c>
      <c r="H962" s="9"/>
    </row>
    <row r="963" spans="1:8">
      <c r="A963" t="s">
        <v>1337</v>
      </c>
      <c r="B963" s="19">
        <v>43108</v>
      </c>
      <c r="C963" s="7" t="s">
        <v>16</v>
      </c>
      <c r="D963" s="99" t="s">
        <v>1925</v>
      </c>
      <c r="E963" s="6" t="s">
        <v>62</v>
      </c>
      <c r="F963" s="5" t="s">
        <v>977</v>
      </c>
      <c r="G963" s="9"/>
      <c r="H963" s="9">
        <v>612.9</v>
      </c>
    </row>
    <row r="964" spans="1:8">
      <c r="A964" t="s">
        <v>1337</v>
      </c>
      <c r="B964" s="19">
        <v>43108</v>
      </c>
      <c r="C964" s="7" t="s">
        <v>16</v>
      </c>
      <c r="D964" s="99" t="s">
        <v>1925</v>
      </c>
      <c r="E964" s="6" t="s">
        <v>62</v>
      </c>
      <c r="F964" s="5" t="s">
        <v>978</v>
      </c>
      <c r="G964" s="9"/>
      <c r="H964" s="9">
        <v>612.9</v>
      </c>
    </row>
    <row r="965" spans="1:8">
      <c r="A965" t="s">
        <v>1337</v>
      </c>
      <c r="B965" s="19">
        <v>43108</v>
      </c>
      <c r="C965" s="7" t="s">
        <v>16</v>
      </c>
      <c r="D965" s="99" t="s">
        <v>1925</v>
      </c>
      <c r="E965" s="6" t="s">
        <v>62</v>
      </c>
      <c r="F965" s="5" t="s">
        <v>979</v>
      </c>
      <c r="G965" s="9"/>
      <c r="H965" s="9">
        <v>612.9</v>
      </c>
    </row>
    <row r="966" spans="1:8">
      <c r="A966" t="s">
        <v>1337</v>
      </c>
      <c r="B966" s="19">
        <v>43108</v>
      </c>
      <c r="C966" s="7" t="s">
        <v>16</v>
      </c>
      <c r="D966" s="99" t="s">
        <v>1925</v>
      </c>
      <c r="E966" s="6" t="s">
        <v>62</v>
      </c>
      <c r="F966" s="5" t="s">
        <v>980</v>
      </c>
      <c r="G966" s="9"/>
      <c r="H966" s="9">
        <v>45797.85</v>
      </c>
    </row>
    <row r="967" spans="1:8">
      <c r="A967" t="s">
        <v>1337</v>
      </c>
      <c r="B967" s="19">
        <v>43108</v>
      </c>
      <c r="C967" s="7" t="s">
        <v>18</v>
      </c>
      <c r="D967" s="99" t="s">
        <v>1925</v>
      </c>
      <c r="E967" s="6" t="s">
        <v>28</v>
      </c>
      <c r="F967" s="5" t="s">
        <v>23</v>
      </c>
      <c r="G967" s="9">
        <v>1440</v>
      </c>
      <c r="H967" s="9"/>
    </row>
    <row r="968" spans="1:8">
      <c r="A968" t="s">
        <v>1337</v>
      </c>
      <c r="B968" s="19">
        <v>43108</v>
      </c>
      <c r="C968" s="7" t="s">
        <v>18</v>
      </c>
      <c r="D968" s="99" t="s">
        <v>1925</v>
      </c>
      <c r="E968" s="6" t="s">
        <v>28</v>
      </c>
      <c r="F968" s="5" t="s">
        <v>981</v>
      </c>
      <c r="G968" s="9">
        <v>801</v>
      </c>
      <c r="H968" s="9"/>
    </row>
    <row r="969" spans="1:8">
      <c r="A969" t="s">
        <v>1337</v>
      </c>
      <c r="B969" s="19">
        <v>43109</v>
      </c>
      <c r="C969" s="7" t="s">
        <v>18</v>
      </c>
      <c r="D969" s="99" t="s">
        <v>1925</v>
      </c>
      <c r="E969" s="6" t="s">
        <v>28</v>
      </c>
      <c r="F969" s="5" t="s">
        <v>982</v>
      </c>
      <c r="G969" s="9">
        <v>396</v>
      </c>
      <c r="H969" s="9"/>
    </row>
    <row r="970" spans="1:8">
      <c r="A970" t="s">
        <v>1337</v>
      </c>
      <c r="B970" s="19">
        <v>43110</v>
      </c>
      <c r="C970" s="7" t="s">
        <v>18</v>
      </c>
      <c r="D970" s="99" t="s">
        <v>1925</v>
      </c>
      <c r="E970" s="6" t="s">
        <v>28</v>
      </c>
      <c r="F970" s="5" t="s">
        <v>983</v>
      </c>
      <c r="G970" s="9">
        <v>10352.459999999999</v>
      </c>
      <c r="H970" s="9"/>
    </row>
    <row r="971" spans="1:8">
      <c r="A971" t="s">
        <v>1337</v>
      </c>
      <c r="B971" s="19">
        <v>43111</v>
      </c>
      <c r="C971" s="7" t="s">
        <v>16</v>
      </c>
      <c r="D971" s="99" t="s">
        <v>1925</v>
      </c>
      <c r="E971" s="6" t="s">
        <v>62</v>
      </c>
      <c r="F971" s="5" t="s">
        <v>984</v>
      </c>
      <c r="G971" s="9"/>
      <c r="H971" s="9">
        <v>1782</v>
      </c>
    </row>
    <row r="972" spans="1:8">
      <c r="A972" t="s">
        <v>1337</v>
      </c>
      <c r="B972" s="19">
        <v>43111</v>
      </c>
      <c r="C972" s="7" t="s">
        <v>16</v>
      </c>
      <c r="D972" s="99" t="s">
        <v>1925</v>
      </c>
      <c r="E972" s="6" t="s">
        <v>62</v>
      </c>
      <c r="F972" s="5" t="s">
        <v>985</v>
      </c>
      <c r="G972" s="9"/>
      <c r="H972" s="9">
        <v>10949.05</v>
      </c>
    </row>
    <row r="973" spans="1:8">
      <c r="A973" t="s">
        <v>1337</v>
      </c>
      <c r="B973" s="19">
        <v>43111</v>
      </c>
      <c r="C973" s="7" t="s">
        <v>16</v>
      </c>
      <c r="D973" s="99" t="s">
        <v>1925</v>
      </c>
      <c r="E973" s="6" t="s">
        <v>62</v>
      </c>
      <c r="F973" s="5" t="s">
        <v>986</v>
      </c>
      <c r="G973" s="9"/>
      <c r="H973" s="9">
        <v>756</v>
      </c>
    </row>
    <row r="974" spans="1:8">
      <c r="A974" t="s">
        <v>1337</v>
      </c>
      <c r="B974" s="19">
        <v>43111</v>
      </c>
      <c r="C974" s="7" t="s">
        <v>16</v>
      </c>
      <c r="D974" s="99" t="s">
        <v>1925</v>
      </c>
      <c r="E974" s="6" t="s">
        <v>62</v>
      </c>
      <c r="F974" s="5" t="s">
        <v>987</v>
      </c>
      <c r="G974" s="9"/>
      <c r="H974" s="9">
        <v>707.49</v>
      </c>
    </row>
    <row r="975" spans="1:8">
      <c r="A975" t="s">
        <v>1337</v>
      </c>
      <c r="B975" s="19">
        <v>43111</v>
      </c>
      <c r="C975" s="7" t="s">
        <v>16</v>
      </c>
      <c r="D975" s="99" t="s">
        <v>1925</v>
      </c>
      <c r="E975" s="6" t="s">
        <v>62</v>
      </c>
      <c r="F975" s="5" t="s">
        <v>988</v>
      </c>
      <c r="G975" s="9"/>
      <c r="H975" s="9">
        <v>1898.19</v>
      </c>
    </row>
    <row r="976" spans="1:8">
      <c r="A976" t="s">
        <v>1337</v>
      </c>
      <c r="B976" s="19">
        <v>43111</v>
      </c>
      <c r="C976" s="7" t="s">
        <v>16</v>
      </c>
      <c r="D976" s="99" t="s">
        <v>1925</v>
      </c>
      <c r="E976" s="6" t="s">
        <v>62</v>
      </c>
      <c r="F976" s="5" t="s">
        <v>989</v>
      </c>
      <c r="G976" s="9"/>
      <c r="H976" s="9">
        <v>418.5</v>
      </c>
    </row>
    <row r="977" spans="1:8">
      <c r="A977" t="s">
        <v>1337</v>
      </c>
      <c r="B977" s="19">
        <v>43111</v>
      </c>
      <c r="C977" s="7" t="s">
        <v>18</v>
      </c>
      <c r="D977" s="99" t="s">
        <v>1925</v>
      </c>
      <c r="E977" s="6" t="s">
        <v>28</v>
      </c>
      <c r="F977" s="5" t="s">
        <v>990</v>
      </c>
      <c r="G977" s="9">
        <v>3408.03</v>
      </c>
      <c r="H977" s="9"/>
    </row>
    <row r="978" spans="1:8">
      <c r="A978" t="s">
        <v>1337</v>
      </c>
      <c r="B978" s="19">
        <v>43112</v>
      </c>
      <c r="C978" s="7" t="s">
        <v>16</v>
      </c>
      <c r="D978" s="99" t="s">
        <v>1925</v>
      </c>
      <c r="E978" s="6" t="s">
        <v>62</v>
      </c>
      <c r="F978" s="5" t="s">
        <v>991</v>
      </c>
      <c r="G978" s="9"/>
      <c r="H978" s="9">
        <v>1143</v>
      </c>
    </row>
    <row r="979" spans="1:8">
      <c r="A979" t="s">
        <v>1337</v>
      </c>
      <c r="B979" s="19">
        <v>43112</v>
      </c>
      <c r="C979" s="7" t="s">
        <v>16</v>
      </c>
      <c r="D979" s="99" t="s">
        <v>1925</v>
      </c>
      <c r="E979" s="6" t="s">
        <v>62</v>
      </c>
      <c r="F979" s="5" t="s">
        <v>992</v>
      </c>
      <c r="G979" s="9"/>
      <c r="H979" s="9">
        <v>8585.1</v>
      </c>
    </row>
    <row r="980" spans="1:8">
      <c r="A980" t="s">
        <v>1337</v>
      </c>
      <c r="B980" s="19">
        <v>43112</v>
      </c>
      <c r="C980" s="7" t="s">
        <v>18</v>
      </c>
      <c r="D980" s="99" t="s">
        <v>1925</v>
      </c>
      <c r="E980" s="6" t="s">
        <v>28</v>
      </c>
      <c r="F980" s="5" t="s">
        <v>993</v>
      </c>
      <c r="G980" s="9">
        <v>621</v>
      </c>
      <c r="H980" s="9"/>
    </row>
    <row r="981" spans="1:8">
      <c r="A981" t="s">
        <v>1337</v>
      </c>
      <c r="B981" s="19">
        <v>43112</v>
      </c>
      <c r="C981" s="7" t="s">
        <v>18</v>
      </c>
      <c r="D981" s="99" t="s">
        <v>1925</v>
      </c>
      <c r="E981" s="6" t="s">
        <v>28</v>
      </c>
      <c r="F981" s="5" t="s">
        <v>994</v>
      </c>
      <c r="G981" s="9">
        <v>3399.03</v>
      </c>
      <c r="H981" s="9"/>
    </row>
    <row r="982" spans="1:8">
      <c r="A982" t="s">
        <v>1337</v>
      </c>
      <c r="B982" s="19">
        <v>43112</v>
      </c>
      <c r="C982" s="7" t="s">
        <v>18</v>
      </c>
      <c r="D982" s="99" t="s">
        <v>1925</v>
      </c>
      <c r="E982" s="6" t="s">
        <v>28</v>
      </c>
      <c r="F982" s="5" t="s">
        <v>995</v>
      </c>
      <c r="G982" s="9">
        <v>761.31</v>
      </c>
      <c r="H982" s="9"/>
    </row>
    <row r="983" spans="1:8">
      <c r="A983" t="s">
        <v>1337</v>
      </c>
      <c r="B983" s="19">
        <v>43112</v>
      </c>
      <c r="C983" s="7" t="s">
        <v>18</v>
      </c>
      <c r="D983" s="99" t="s">
        <v>1925</v>
      </c>
      <c r="E983" s="6" t="s">
        <v>28</v>
      </c>
      <c r="F983" s="5" t="s">
        <v>996</v>
      </c>
      <c r="G983" s="9">
        <v>1497.42</v>
      </c>
      <c r="H983" s="9"/>
    </row>
    <row r="984" spans="1:8">
      <c r="A984" t="s">
        <v>1337</v>
      </c>
      <c r="B984" s="19">
        <v>43112</v>
      </c>
      <c r="C984" s="7" t="s">
        <v>18</v>
      </c>
      <c r="D984" s="99" t="s">
        <v>1925</v>
      </c>
      <c r="E984" s="6" t="s">
        <v>34</v>
      </c>
      <c r="F984" s="5" t="s">
        <v>997</v>
      </c>
      <c r="G984" s="9">
        <v>10.8</v>
      </c>
      <c r="H984" s="9"/>
    </row>
    <row r="985" spans="1:8">
      <c r="A985" t="s">
        <v>1337</v>
      </c>
      <c r="B985" s="19">
        <v>43113</v>
      </c>
      <c r="C985" s="7" t="s">
        <v>18</v>
      </c>
      <c r="D985" s="99" t="s">
        <v>1925</v>
      </c>
      <c r="E985" s="6" t="s">
        <v>254</v>
      </c>
      <c r="F985" s="5" t="s">
        <v>6</v>
      </c>
      <c r="G985" s="10"/>
      <c r="H985" s="9">
        <v>-864</v>
      </c>
    </row>
    <row r="986" spans="1:8">
      <c r="A986" t="s">
        <v>1337</v>
      </c>
      <c r="B986" s="19">
        <v>43113</v>
      </c>
      <c r="C986" s="7" t="s">
        <v>16</v>
      </c>
      <c r="D986" s="99" t="s">
        <v>1925</v>
      </c>
      <c r="E986" s="6" t="s">
        <v>62</v>
      </c>
      <c r="F986" s="5" t="s">
        <v>998</v>
      </c>
      <c r="G986" s="9"/>
      <c r="H986" s="9">
        <v>9847.7000000000007</v>
      </c>
    </row>
    <row r="987" spans="1:8">
      <c r="A987" t="s">
        <v>1337</v>
      </c>
      <c r="B987" s="19">
        <v>43113</v>
      </c>
      <c r="C987" s="7" t="s">
        <v>18</v>
      </c>
      <c r="D987" s="99" t="s">
        <v>1925</v>
      </c>
      <c r="E987" s="6" t="s">
        <v>28</v>
      </c>
      <c r="F987" s="5" t="s">
        <v>999</v>
      </c>
      <c r="G987" s="9">
        <v>594</v>
      </c>
      <c r="H987" s="9"/>
    </row>
    <row r="988" spans="1:8">
      <c r="A988" t="s">
        <v>1337</v>
      </c>
      <c r="B988" s="19">
        <v>43115</v>
      </c>
      <c r="C988" s="7" t="s">
        <v>16</v>
      </c>
      <c r="D988" s="99" t="s">
        <v>1925</v>
      </c>
      <c r="E988" s="6" t="s">
        <v>62</v>
      </c>
      <c r="F988" s="5" t="s">
        <v>1000</v>
      </c>
      <c r="G988" s="9"/>
      <c r="H988" s="9">
        <v>668.25</v>
      </c>
    </row>
    <row r="989" spans="1:8">
      <c r="A989" t="s">
        <v>1337</v>
      </c>
      <c r="B989" s="19">
        <v>43115</v>
      </c>
      <c r="C989" s="7" t="s">
        <v>16</v>
      </c>
      <c r="D989" s="99" t="s">
        <v>1925</v>
      </c>
      <c r="E989" s="6" t="s">
        <v>62</v>
      </c>
      <c r="F989" s="5" t="s">
        <v>1001</v>
      </c>
      <c r="G989" s="9"/>
      <c r="H989" s="9">
        <v>148.5</v>
      </c>
    </row>
    <row r="990" spans="1:8">
      <c r="A990" t="s">
        <v>1337</v>
      </c>
      <c r="B990" s="19">
        <v>43115</v>
      </c>
      <c r="C990" s="7" t="s">
        <v>16</v>
      </c>
      <c r="D990" s="99" t="s">
        <v>1925</v>
      </c>
      <c r="E990" s="6" t="s">
        <v>62</v>
      </c>
      <c r="F990" s="5" t="s">
        <v>1002</v>
      </c>
      <c r="G990" s="9"/>
      <c r="H990" s="9">
        <v>58.5</v>
      </c>
    </row>
    <row r="991" spans="1:8">
      <c r="A991" t="s">
        <v>1337</v>
      </c>
      <c r="B991" s="19">
        <v>43115</v>
      </c>
      <c r="C991" s="7" t="s">
        <v>16</v>
      </c>
      <c r="D991" s="99" t="s">
        <v>1925</v>
      </c>
      <c r="E991" s="6" t="s">
        <v>62</v>
      </c>
      <c r="F991" s="5" t="s">
        <v>1003</v>
      </c>
      <c r="G991" s="9"/>
      <c r="H991" s="9">
        <v>148.5</v>
      </c>
    </row>
    <row r="992" spans="1:8">
      <c r="A992" t="s">
        <v>1337</v>
      </c>
      <c r="B992" s="19">
        <v>43115</v>
      </c>
      <c r="C992" s="7" t="s">
        <v>16</v>
      </c>
      <c r="D992" s="99" t="s">
        <v>1925</v>
      </c>
      <c r="E992" s="6" t="s">
        <v>62</v>
      </c>
      <c r="F992" s="5" t="s">
        <v>1004</v>
      </c>
      <c r="G992" s="9"/>
      <c r="H992" s="9">
        <v>2115</v>
      </c>
    </row>
    <row r="993" spans="1:8">
      <c r="A993" t="s">
        <v>1337</v>
      </c>
      <c r="B993" s="19">
        <v>43115</v>
      </c>
      <c r="C993" s="7" t="s">
        <v>18</v>
      </c>
      <c r="D993" s="99" t="s">
        <v>1925</v>
      </c>
      <c r="E993" s="6" t="s">
        <v>34</v>
      </c>
      <c r="F993" s="5" t="s">
        <v>1005</v>
      </c>
      <c r="G993" s="9">
        <v>1125</v>
      </c>
      <c r="H993" s="9"/>
    </row>
    <row r="994" spans="1:8">
      <c r="A994" t="s">
        <v>1337</v>
      </c>
      <c r="B994" s="19">
        <v>43116</v>
      </c>
      <c r="C994" s="7" t="s">
        <v>16</v>
      </c>
      <c r="D994" s="99" t="s">
        <v>1925</v>
      </c>
      <c r="E994" s="6" t="s">
        <v>62</v>
      </c>
      <c r="F994" s="5" t="s">
        <v>1006</v>
      </c>
      <c r="G994" s="9"/>
      <c r="H994" s="9">
        <v>3940.78</v>
      </c>
    </row>
    <row r="995" spans="1:8">
      <c r="A995" t="s">
        <v>1337</v>
      </c>
      <c r="B995" s="19">
        <v>43116</v>
      </c>
      <c r="C995" s="7" t="s">
        <v>18</v>
      </c>
      <c r="D995" s="99" t="s">
        <v>1925</v>
      </c>
      <c r="E995" s="6" t="s">
        <v>28</v>
      </c>
      <c r="F995" s="5" t="s">
        <v>1007</v>
      </c>
      <c r="G995" s="9">
        <v>2288.6999999999998</v>
      </c>
      <c r="H995" s="9"/>
    </row>
    <row r="996" spans="1:8">
      <c r="A996" t="s">
        <v>1337</v>
      </c>
      <c r="B996" s="19">
        <v>43117</v>
      </c>
      <c r="C996" s="7" t="s">
        <v>16</v>
      </c>
      <c r="D996" s="99" t="s">
        <v>1925</v>
      </c>
      <c r="E996" s="6" t="s">
        <v>62</v>
      </c>
      <c r="F996" s="5" t="s">
        <v>1008</v>
      </c>
      <c r="G996" s="9"/>
      <c r="H996" s="9">
        <v>69919.11</v>
      </c>
    </row>
    <row r="997" spans="1:8">
      <c r="A997" t="s">
        <v>1337</v>
      </c>
      <c r="B997" s="19">
        <v>43117</v>
      </c>
      <c r="C997" s="7" t="s">
        <v>16</v>
      </c>
      <c r="D997" s="99" t="s">
        <v>1925</v>
      </c>
      <c r="E997" s="6" t="s">
        <v>62</v>
      </c>
      <c r="F997" s="5" t="s">
        <v>1009</v>
      </c>
      <c r="G997" s="9"/>
      <c r="H997" s="9">
        <v>522</v>
      </c>
    </row>
    <row r="998" spans="1:8">
      <c r="A998" t="s">
        <v>1337</v>
      </c>
      <c r="B998" s="19">
        <v>43117</v>
      </c>
      <c r="C998" s="7" t="s">
        <v>18</v>
      </c>
      <c r="D998" s="99" t="s">
        <v>1925</v>
      </c>
      <c r="E998" s="6" t="s">
        <v>28</v>
      </c>
      <c r="F998" s="5" t="s">
        <v>1010</v>
      </c>
      <c r="G998" s="9">
        <v>20433.740000000002</v>
      </c>
      <c r="H998" s="9"/>
    </row>
    <row r="999" spans="1:8">
      <c r="A999" t="s">
        <v>1337</v>
      </c>
      <c r="B999" s="19">
        <v>43117</v>
      </c>
      <c r="C999" s="7" t="s">
        <v>18</v>
      </c>
      <c r="D999" s="99" t="s">
        <v>1925</v>
      </c>
      <c r="E999" s="6" t="s">
        <v>28</v>
      </c>
      <c r="F999" s="5" t="s">
        <v>1011</v>
      </c>
      <c r="G999" s="9">
        <v>1090.71</v>
      </c>
      <c r="H999" s="9"/>
    </row>
    <row r="1000" spans="1:8">
      <c r="A1000" t="s">
        <v>1337</v>
      </c>
      <c r="B1000" s="19">
        <v>43117</v>
      </c>
      <c r="C1000" s="7" t="s">
        <v>18</v>
      </c>
      <c r="D1000" s="99" t="s">
        <v>1925</v>
      </c>
      <c r="E1000" s="6" t="s">
        <v>34</v>
      </c>
      <c r="F1000" s="5" t="s">
        <v>1012</v>
      </c>
      <c r="G1000" s="9">
        <v>878.6</v>
      </c>
      <c r="H1000" s="9"/>
    </row>
    <row r="1001" spans="1:8">
      <c r="A1001" t="s">
        <v>1337</v>
      </c>
      <c r="B1001" s="19">
        <v>43117</v>
      </c>
      <c r="C1001" s="7" t="s">
        <v>18</v>
      </c>
      <c r="D1001" s="99" t="s">
        <v>1925</v>
      </c>
      <c r="E1001" s="6" t="s">
        <v>28</v>
      </c>
      <c r="F1001" s="5" t="s">
        <v>1013</v>
      </c>
      <c r="G1001" s="9">
        <v>7.63</v>
      </c>
      <c r="H1001" s="9"/>
    </row>
    <row r="1002" spans="1:8">
      <c r="A1002" t="s">
        <v>1337</v>
      </c>
      <c r="B1002" s="19">
        <v>43118</v>
      </c>
      <c r="C1002" s="7" t="s">
        <v>16</v>
      </c>
      <c r="D1002" s="99" t="s">
        <v>1925</v>
      </c>
      <c r="E1002" s="6" t="s">
        <v>62</v>
      </c>
      <c r="F1002" s="5" t="s">
        <v>1014</v>
      </c>
      <c r="G1002" s="9"/>
      <c r="H1002" s="9">
        <v>283.5</v>
      </c>
    </row>
    <row r="1003" spans="1:8">
      <c r="A1003" t="s">
        <v>1337</v>
      </c>
      <c r="B1003" s="19">
        <v>43118</v>
      </c>
      <c r="C1003" s="7" t="s">
        <v>18</v>
      </c>
      <c r="D1003" s="99" t="s">
        <v>1925</v>
      </c>
      <c r="E1003" s="6" t="s">
        <v>28</v>
      </c>
      <c r="F1003" s="5" t="s">
        <v>1015</v>
      </c>
      <c r="G1003" s="9">
        <v>37527.68</v>
      </c>
      <c r="H1003" s="9"/>
    </row>
    <row r="1004" spans="1:8">
      <c r="A1004" t="s">
        <v>1337</v>
      </c>
      <c r="B1004" s="19">
        <v>43119</v>
      </c>
      <c r="C1004" s="7" t="s">
        <v>16</v>
      </c>
      <c r="D1004" s="99" t="s">
        <v>1925</v>
      </c>
      <c r="E1004" s="6" t="s">
        <v>62</v>
      </c>
      <c r="F1004" s="5" t="s">
        <v>1016</v>
      </c>
      <c r="G1004" s="9"/>
      <c r="H1004" s="9">
        <v>2097</v>
      </c>
    </row>
    <row r="1005" spans="1:8">
      <c r="A1005" t="s">
        <v>1337</v>
      </c>
      <c r="B1005" s="19">
        <v>43119</v>
      </c>
      <c r="C1005" s="7" t="s">
        <v>18</v>
      </c>
      <c r="D1005" s="99" t="s">
        <v>1925</v>
      </c>
      <c r="E1005" s="6" t="s">
        <v>34</v>
      </c>
      <c r="F1005" s="5" t="s">
        <v>1017</v>
      </c>
      <c r="G1005" s="9">
        <v>433.38</v>
      </c>
      <c r="H1005" s="9"/>
    </row>
    <row r="1006" spans="1:8">
      <c r="A1006" t="s">
        <v>1337</v>
      </c>
      <c r="B1006" s="19">
        <v>43119</v>
      </c>
      <c r="C1006" s="7" t="s">
        <v>18</v>
      </c>
      <c r="D1006" s="99" t="s">
        <v>1925</v>
      </c>
      <c r="E1006" s="6" t="s">
        <v>28</v>
      </c>
      <c r="F1006" s="5" t="s">
        <v>1018</v>
      </c>
      <c r="G1006" s="9">
        <v>634.73</v>
      </c>
      <c r="H1006" s="9"/>
    </row>
    <row r="1007" spans="1:8">
      <c r="A1007" t="s">
        <v>1337</v>
      </c>
      <c r="B1007" s="19">
        <v>43119</v>
      </c>
      <c r="C1007" s="7" t="s">
        <v>18</v>
      </c>
      <c r="D1007" s="99" t="s">
        <v>1925</v>
      </c>
      <c r="E1007" s="6" t="s">
        <v>28</v>
      </c>
      <c r="F1007" s="5" t="s">
        <v>1019</v>
      </c>
      <c r="G1007" s="9">
        <v>266.18</v>
      </c>
      <c r="H1007" s="9"/>
    </row>
    <row r="1008" spans="1:8">
      <c r="A1008" t="s">
        <v>1337</v>
      </c>
      <c r="B1008" s="19">
        <v>43119</v>
      </c>
      <c r="C1008" s="7" t="s">
        <v>18</v>
      </c>
      <c r="D1008" s="99" t="s">
        <v>1925</v>
      </c>
      <c r="E1008" s="6" t="s">
        <v>28</v>
      </c>
      <c r="F1008" s="5" t="s">
        <v>1020</v>
      </c>
      <c r="G1008" s="9">
        <v>2380.5</v>
      </c>
      <c r="H1008" s="9"/>
    </row>
    <row r="1009" spans="1:8">
      <c r="A1009" t="s">
        <v>1337</v>
      </c>
      <c r="B1009" s="19">
        <v>43119</v>
      </c>
      <c r="C1009" s="7" t="s">
        <v>18</v>
      </c>
      <c r="D1009" s="99" t="s">
        <v>1925</v>
      </c>
      <c r="E1009" s="6" t="s">
        <v>28</v>
      </c>
      <c r="F1009" s="5" t="s">
        <v>1021</v>
      </c>
      <c r="G1009" s="9">
        <v>1860.75</v>
      </c>
      <c r="H1009" s="9"/>
    </row>
    <row r="1010" spans="1:8">
      <c r="A1010" t="s">
        <v>1337</v>
      </c>
      <c r="B1010" s="19">
        <v>43119</v>
      </c>
      <c r="C1010" s="7" t="s">
        <v>18</v>
      </c>
      <c r="D1010" s="99" t="s">
        <v>1925</v>
      </c>
      <c r="E1010" s="6" t="s">
        <v>34</v>
      </c>
      <c r="F1010" s="5" t="s">
        <v>1022</v>
      </c>
      <c r="G1010" s="9">
        <v>234</v>
      </c>
      <c r="H1010" s="9"/>
    </row>
    <row r="1011" spans="1:8">
      <c r="A1011" t="s">
        <v>1337</v>
      </c>
      <c r="B1011" s="19">
        <v>43119</v>
      </c>
      <c r="C1011" s="7" t="s">
        <v>18</v>
      </c>
      <c r="D1011" s="99" t="s">
        <v>1925</v>
      </c>
      <c r="E1011" s="6" t="s">
        <v>28</v>
      </c>
      <c r="F1011" s="5" t="s">
        <v>1023</v>
      </c>
      <c r="G1011" s="9">
        <v>1753.02</v>
      </c>
      <c r="H1011" s="9"/>
    </row>
    <row r="1012" spans="1:8">
      <c r="A1012" t="s">
        <v>1337</v>
      </c>
      <c r="B1012" s="19">
        <v>43120</v>
      </c>
      <c r="C1012" s="7" t="s">
        <v>16</v>
      </c>
      <c r="D1012" s="99" t="s">
        <v>1925</v>
      </c>
      <c r="E1012" s="6" t="s">
        <v>62</v>
      </c>
      <c r="F1012" s="5" t="s">
        <v>1024</v>
      </c>
      <c r="G1012" s="9"/>
      <c r="H1012" s="9">
        <v>2590.88</v>
      </c>
    </row>
    <row r="1013" spans="1:8">
      <c r="A1013" t="s">
        <v>1337</v>
      </c>
      <c r="B1013" s="19">
        <v>43120</v>
      </c>
      <c r="C1013" s="7" t="s">
        <v>16</v>
      </c>
      <c r="D1013" s="99" t="s">
        <v>1925</v>
      </c>
      <c r="E1013" s="6" t="s">
        <v>62</v>
      </c>
      <c r="F1013" s="5" t="s">
        <v>1025</v>
      </c>
      <c r="G1013" s="9"/>
      <c r="H1013" s="9">
        <v>41571.089999999997</v>
      </c>
    </row>
    <row r="1014" spans="1:8">
      <c r="A1014" t="s">
        <v>1337</v>
      </c>
      <c r="B1014" s="19">
        <v>43120</v>
      </c>
      <c r="C1014" s="7" t="s">
        <v>16</v>
      </c>
      <c r="D1014" s="99" t="s">
        <v>1925</v>
      </c>
      <c r="E1014" s="6" t="s">
        <v>62</v>
      </c>
      <c r="F1014" s="5" t="s">
        <v>1026</v>
      </c>
      <c r="G1014" s="9"/>
      <c r="H1014" s="9">
        <v>716.99</v>
      </c>
    </row>
    <row r="1015" spans="1:8">
      <c r="A1015" t="s">
        <v>1337</v>
      </c>
      <c r="B1015" s="19">
        <v>43120</v>
      </c>
      <c r="C1015" s="7" t="s">
        <v>16</v>
      </c>
      <c r="D1015" s="99" t="s">
        <v>1925</v>
      </c>
      <c r="E1015" s="6" t="s">
        <v>62</v>
      </c>
      <c r="F1015" s="5" t="s">
        <v>1027</v>
      </c>
      <c r="G1015" s="9"/>
      <c r="H1015" s="9">
        <v>18960.560000000001</v>
      </c>
    </row>
    <row r="1016" spans="1:8">
      <c r="A1016" t="s">
        <v>1337</v>
      </c>
      <c r="B1016" s="19">
        <v>43120</v>
      </c>
      <c r="C1016" s="7" t="s">
        <v>18</v>
      </c>
      <c r="D1016" s="99" t="s">
        <v>1925</v>
      </c>
      <c r="E1016" s="6" t="s">
        <v>28</v>
      </c>
      <c r="F1016" s="5" t="s">
        <v>1028</v>
      </c>
      <c r="G1016" s="9">
        <v>522.70000000000005</v>
      </c>
      <c r="H1016" s="9"/>
    </row>
    <row r="1017" spans="1:8">
      <c r="A1017" t="s">
        <v>1337</v>
      </c>
      <c r="B1017" s="19">
        <v>43120</v>
      </c>
      <c r="C1017" s="7" t="s">
        <v>18</v>
      </c>
      <c r="D1017" s="99" t="s">
        <v>1925</v>
      </c>
      <c r="E1017" s="6" t="s">
        <v>28</v>
      </c>
      <c r="F1017" s="5" t="s">
        <v>1029</v>
      </c>
      <c r="G1017" s="9">
        <v>1358.1</v>
      </c>
      <c r="H1017" s="9"/>
    </row>
    <row r="1018" spans="1:8">
      <c r="A1018" t="s">
        <v>1337</v>
      </c>
      <c r="B1018" s="19">
        <v>43120</v>
      </c>
      <c r="C1018" s="7" t="s">
        <v>18</v>
      </c>
      <c r="D1018" s="99" t="s">
        <v>1925</v>
      </c>
      <c r="E1018" s="6" t="s">
        <v>28</v>
      </c>
      <c r="F1018" s="5" t="s">
        <v>1030</v>
      </c>
      <c r="G1018" s="9">
        <v>7407.9</v>
      </c>
      <c r="H1018" s="9"/>
    </row>
    <row r="1019" spans="1:8">
      <c r="A1019" t="s">
        <v>1337</v>
      </c>
      <c r="B1019" s="19">
        <v>43121</v>
      </c>
      <c r="C1019" s="7" t="s">
        <v>18</v>
      </c>
      <c r="D1019" s="99" t="s">
        <v>1925</v>
      </c>
      <c r="E1019" s="6" t="s">
        <v>34</v>
      </c>
      <c r="F1019" s="5" t="s">
        <v>1031</v>
      </c>
      <c r="G1019" s="9">
        <v>65.62</v>
      </c>
      <c r="H1019" s="9"/>
    </row>
    <row r="1020" spans="1:8">
      <c r="A1020" t="s">
        <v>1337</v>
      </c>
      <c r="B1020" s="19">
        <v>43122</v>
      </c>
      <c r="C1020" s="7" t="s">
        <v>16</v>
      </c>
      <c r="D1020" s="99" t="s">
        <v>1925</v>
      </c>
      <c r="E1020" s="6" t="s">
        <v>62</v>
      </c>
      <c r="F1020" s="5" t="s">
        <v>1032</v>
      </c>
      <c r="G1020" s="9"/>
      <c r="H1020" s="9">
        <v>4987.6099999999997</v>
      </c>
    </row>
    <row r="1021" spans="1:8">
      <c r="A1021" t="s">
        <v>1337</v>
      </c>
      <c r="B1021" s="19">
        <v>43122</v>
      </c>
      <c r="C1021" s="7" t="s">
        <v>16</v>
      </c>
      <c r="D1021" s="99" t="s">
        <v>1925</v>
      </c>
      <c r="E1021" s="6" t="s">
        <v>62</v>
      </c>
      <c r="F1021" s="5" t="s">
        <v>1033</v>
      </c>
      <c r="G1021" s="9"/>
      <c r="H1021" s="9">
        <v>2520</v>
      </c>
    </row>
    <row r="1022" spans="1:8">
      <c r="A1022" t="s">
        <v>1337</v>
      </c>
      <c r="B1022" s="19">
        <v>43122</v>
      </c>
      <c r="C1022" s="7" t="s">
        <v>16</v>
      </c>
      <c r="D1022" s="99" t="s">
        <v>1925</v>
      </c>
      <c r="E1022" s="6" t="s">
        <v>62</v>
      </c>
      <c r="F1022" s="5" t="s">
        <v>1034</v>
      </c>
      <c r="G1022" s="9"/>
      <c r="H1022" s="9">
        <v>133.19999999999999</v>
      </c>
    </row>
    <row r="1023" spans="1:8">
      <c r="A1023" t="s">
        <v>1337</v>
      </c>
      <c r="B1023" s="19">
        <v>43122</v>
      </c>
      <c r="C1023" s="7" t="s">
        <v>16</v>
      </c>
      <c r="D1023" s="99" t="s">
        <v>1925</v>
      </c>
      <c r="E1023" s="6" t="s">
        <v>62</v>
      </c>
      <c r="F1023" s="5" t="s">
        <v>1035</v>
      </c>
      <c r="G1023" s="9"/>
      <c r="H1023" s="9">
        <v>1260</v>
      </c>
    </row>
    <row r="1024" spans="1:8">
      <c r="A1024" t="s">
        <v>1337</v>
      </c>
      <c r="B1024" s="19">
        <v>43122</v>
      </c>
      <c r="C1024" s="7" t="s">
        <v>16</v>
      </c>
      <c r="D1024" s="99" t="s">
        <v>1925</v>
      </c>
      <c r="E1024" s="6" t="s">
        <v>62</v>
      </c>
      <c r="F1024" s="5" t="s">
        <v>1036</v>
      </c>
      <c r="G1024" s="9"/>
      <c r="H1024" s="9">
        <v>1260</v>
      </c>
    </row>
    <row r="1025" spans="1:8">
      <c r="A1025" t="s">
        <v>1337</v>
      </c>
      <c r="B1025" s="19">
        <v>43122</v>
      </c>
      <c r="C1025" s="7" t="s">
        <v>16</v>
      </c>
      <c r="D1025" s="99" t="s">
        <v>1925</v>
      </c>
      <c r="E1025" s="6" t="s">
        <v>62</v>
      </c>
      <c r="F1025" s="5" t="s">
        <v>1037</v>
      </c>
      <c r="G1025" s="9"/>
      <c r="H1025" s="9">
        <v>90</v>
      </c>
    </row>
    <row r="1026" spans="1:8">
      <c r="A1026" t="s">
        <v>1337</v>
      </c>
      <c r="B1026" s="19">
        <v>43122</v>
      </c>
      <c r="C1026" s="7" t="s">
        <v>16</v>
      </c>
      <c r="D1026" s="99" t="s">
        <v>1925</v>
      </c>
      <c r="E1026" s="6" t="s">
        <v>62</v>
      </c>
      <c r="F1026" s="5" t="s">
        <v>1038</v>
      </c>
      <c r="G1026" s="9"/>
      <c r="H1026" s="9">
        <v>581.4</v>
      </c>
    </row>
    <row r="1027" spans="1:8">
      <c r="A1027" t="s">
        <v>1337</v>
      </c>
      <c r="B1027" s="19">
        <v>43122</v>
      </c>
      <c r="C1027" s="7" t="s">
        <v>16</v>
      </c>
      <c r="D1027" s="99" t="s">
        <v>1925</v>
      </c>
      <c r="E1027" s="6" t="s">
        <v>62</v>
      </c>
      <c r="F1027" s="5" t="s">
        <v>1039</v>
      </c>
      <c r="G1027" s="9"/>
      <c r="H1027" s="9">
        <v>588.6</v>
      </c>
    </row>
    <row r="1028" spans="1:8">
      <c r="A1028" t="s">
        <v>1337</v>
      </c>
      <c r="B1028" s="19">
        <v>43122</v>
      </c>
      <c r="C1028" s="7" t="s">
        <v>16</v>
      </c>
      <c r="D1028" s="99" t="s">
        <v>1925</v>
      </c>
      <c r="E1028" s="6" t="s">
        <v>62</v>
      </c>
      <c r="F1028" s="5" t="s">
        <v>1040</v>
      </c>
      <c r="G1028" s="9"/>
      <c r="H1028" s="9">
        <v>162</v>
      </c>
    </row>
    <row r="1029" spans="1:8">
      <c r="A1029" t="s">
        <v>1337</v>
      </c>
      <c r="B1029" s="19">
        <v>43122</v>
      </c>
      <c r="C1029" s="7" t="s">
        <v>16</v>
      </c>
      <c r="D1029" s="99" t="s">
        <v>1925</v>
      </c>
      <c r="E1029" s="6" t="s">
        <v>62</v>
      </c>
      <c r="F1029" s="5" t="s">
        <v>1041</v>
      </c>
      <c r="G1029" s="9"/>
      <c r="H1029" s="9">
        <v>630</v>
      </c>
    </row>
    <row r="1030" spans="1:8">
      <c r="A1030" t="s">
        <v>1337</v>
      </c>
      <c r="B1030" s="19">
        <v>43122</v>
      </c>
      <c r="C1030" s="7" t="s">
        <v>18</v>
      </c>
      <c r="D1030" s="99" t="s">
        <v>1925</v>
      </c>
      <c r="E1030" s="6" t="s">
        <v>28</v>
      </c>
      <c r="F1030" s="5" t="s">
        <v>1042</v>
      </c>
      <c r="G1030" s="9">
        <v>13781.25</v>
      </c>
      <c r="H1030" s="9"/>
    </row>
    <row r="1031" spans="1:8">
      <c r="A1031" t="s">
        <v>1337</v>
      </c>
      <c r="B1031" s="19">
        <v>43122</v>
      </c>
      <c r="C1031" s="7" t="s">
        <v>18</v>
      </c>
      <c r="D1031" s="99" t="s">
        <v>1925</v>
      </c>
      <c r="E1031" s="6" t="s">
        <v>28</v>
      </c>
      <c r="F1031" s="5" t="s">
        <v>1043</v>
      </c>
      <c r="G1031" s="9">
        <v>1102.05</v>
      </c>
      <c r="H1031" s="9"/>
    </row>
    <row r="1032" spans="1:8">
      <c r="A1032" t="s">
        <v>1337</v>
      </c>
      <c r="B1032" s="19">
        <v>43122</v>
      </c>
      <c r="C1032" s="7" t="s">
        <v>18</v>
      </c>
      <c r="D1032" s="99" t="s">
        <v>1925</v>
      </c>
      <c r="E1032" s="6" t="s">
        <v>28</v>
      </c>
      <c r="F1032" s="5" t="s">
        <v>1044</v>
      </c>
      <c r="G1032" s="9">
        <v>475.03</v>
      </c>
      <c r="H1032" s="9"/>
    </row>
    <row r="1033" spans="1:8">
      <c r="A1033" t="s">
        <v>1337</v>
      </c>
      <c r="B1033" s="19">
        <v>43122</v>
      </c>
      <c r="C1033" s="7" t="s">
        <v>18</v>
      </c>
      <c r="D1033" s="99" t="s">
        <v>1925</v>
      </c>
      <c r="E1033" s="6" t="s">
        <v>28</v>
      </c>
      <c r="F1033" s="5" t="s">
        <v>1045</v>
      </c>
      <c r="G1033" s="9">
        <v>1515.42</v>
      </c>
      <c r="H1033" s="9"/>
    </row>
    <row r="1034" spans="1:8">
      <c r="A1034" t="s">
        <v>1337</v>
      </c>
      <c r="B1034" s="19">
        <v>43123</v>
      </c>
      <c r="C1034" s="7" t="s">
        <v>16</v>
      </c>
      <c r="D1034" s="99" t="s">
        <v>1925</v>
      </c>
      <c r="E1034" s="6" t="s">
        <v>62</v>
      </c>
      <c r="F1034" s="5" t="s">
        <v>1046</v>
      </c>
      <c r="G1034" s="9"/>
      <c r="H1034" s="9">
        <v>238.5</v>
      </c>
    </row>
    <row r="1035" spans="1:8">
      <c r="A1035" t="s">
        <v>1337</v>
      </c>
      <c r="B1035" s="19">
        <v>43123</v>
      </c>
      <c r="C1035" s="7" t="s">
        <v>16</v>
      </c>
      <c r="D1035" s="99" t="s">
        <v>1925</v>
      </c>
      <c r="E1035" s="6" t="s">
        <v>62</v>
      </c>
      <c r="F1035" s="5" t="s">
        <v>1047</v>
      </c>
      <c r="G1035" s="9"/>
      <c r="H1035" s="9">
        <v>466.56</v>
      </c>
    </row>
    <row r="1036" spans="1:8">
      <c r="A1036" t="s">
        <v>1337</v>
      </c>
      <c r="B1036" s="19">
        <v>43123</v>
      </c>
      <c r="C1036" s="7" t="s">
        <v>16</v>
      </c>
      <c r="D1036" s="99" t="s">
        <v>1925</v>
      </c>
      <c r="E1036" s="6" t="s">
        <v>62</v>
      </c>
      <c r="F1036" s="5" t="s">
        <v>1048</v>
      </c>
      <c r="G1036" s="9"/>
      <c r="H1036" s="9">
        <v>30843.96</v>
      </c>
    </row>
    <row r="1037" spans="1:8">
      <c r="A1037" t="s">
        <v>1337</v>
      </c>
      <c r="B1037" s="19">
        <v>43123</v>
      </c>
      <c r="C1037" s="7" t="s">
        <v>18</v>
      </c>
      <c r="D1037" s="99" t="s">
        <v>1925</v>
      </c>
      <c r="E1037" s="6" t="s">
        <v>28</v>
      </c>
      <c r="F1037" s="5" t="s">
        <v>1049</v>
      </c>
      <c r="G1037" s="9">
        <v>354.9</v>
      </c>
      <c r="H1037" s="9"/>
    </row>
    <row r="1038" spans="1:8">
      <c r="A1038" t="s">
        <v>1337</v>
      </c>
      <c r="B1038" s="19">
        <v>43124</v>
      </c>
      <c r="C1038" s="7" t="s">
        <v>18</v>
      </c>
      <c r="D1038" s="99" t="s">
        <v>1925</v>
      </c>
      <c r="E1038" s="6" t="s">
        <v>28</v>
      </c>
      <c r="F1038" s="5" t="s">
        <v>1050</v>
      </c>
      <c r="G1038" s="9">
        <v>205.92</v>
      </c>
      <c r="H1038" s="9"/>
    </row>
    <row r="1039" spans="1:8">
      <c r="A1039" t="s">
        <v>1337</v>
      </c>
      <c r="B1039" s="19">
        <v>43124</v>
      </c>
      <c r="C1039" s="7" t="s">
        <v>18</v>
      </c>
      <c r="D1039" s="99" t="s">
        <v>1925</v>
      </c>
      <c r="E1039" s="6" t="s">
        <v>28</v>
      </c>
      <c r="F1039" s="5" t="s">
        <v>1051</v>
      </c>
      <c r="G1039" s="9">
        <v>580.5</v>
      </c>
      <c r="H1039" s="9"/>
    </row>
    <row r="1040" spans="1:8">
      <c r="A1040" t="s">
        <v>1337</v>
      </c>
      <c r="B1040" s="19">
        <v>43124</v>
      </c>
      <c r="C1040" s="7" t="s">
        <v>16</v>
      </c>
      <c r="D1040" s="99" t="s">
        <v>1925</v>
      </c>
      <c r="E1040" s="6" t="s">
        <v>62</v>
      </c>
      <c r="F1040" s="5" t="s">
        <v>1052</v>
      </c>
      <c r="G1040" s="9"/>
      <c r="H1040" s="9">
        <v>396</v>
      </c>
    </row>
    <row r="1041" spans="1:8">
      <c r="A1041" t="s">
        <v>1337</v>
      </c>
      <c r="B1041" s="19">
        <v>43124</v>
      </c>
      <c r="C1041" s="7" t="s">
        <v>18</v>
      </c>
      <c r="D1041" s="99" t="s">
        <v>1925</v>
      </c>
      <c r="E1041" s="6" t="s">
        <v>28</v>
      </c>
      <c r="F1041" s="5" t="s">
        <v>1053</v>
      </c>
      <c r="G1041" s="9">
        <v>7950.58</v>
      </c>
      <c r="H1041" s="9"/>
    </row>
    <row r="1042" spans="1:8">
      <c r="A1042" t="s">
        <v>1337</v>
      </c>
      <c r="B1042" s="19">
        <v>43124</v>
      </c>
      <c r="C1042" s="7" t="s">
        <v>18</v>
      </c>
      <c r="D1042" s="99" t="s">
        <v>1925</v>
      </c>
      <c r="E1042" s="6" t="s">
        <v>34</v>
      </c>
      <c r="F1042" s="5" t="s">
        <v>1054</v>
      </c>
      <c r="G1042" s="9">
        <v>98.91</v>
      </c>
      <c r="H1042" s="9"/>
    </row>
    <row r="1043" spans="1:8">
      <c r="A1043" t="s">
        <v>1337</v>
      </c>
      <c r="B1043" s="19">
        <v>43125</v>
      </c>
      <c r="C1043" s="7" t="s">
        <v>16</v>
      </c>
      <c r="D1043" s="99" t="s">
        <v>1925</v>
      </c>
      <c r="E1043" s="6" t="s">
        <v>62</v>
      </c>
      <c r="F1043" s="5" t="s">
        <v>1055</v>
      </c>
      <c r="G1043" s="9"/>
      <c r="H1043" s="9">
        <v>10951.83</v>
      </c>
    </row>
    <row r="1044" spans="1:8">
      <c r="A1044" t="s">
        <v>1337</v>
      </c>
      <c r="B1044" s="19">
        <v>43125</v>
      </c>
      <c r="C1044" s="7" t="s">
        <v>16</v>
      </c>
      <c r="D1044" s="99" t="s">
        <v>1925</v>
      </c>
      <c r="E1044" s="6" t="s">
        <v>62</v>
      </c>
      <c r="F1044" s="5" t="s">
        <v>1056</v>
      </c>
      <c r="G1044" s="9"/>
      <c r="H1044" s="9">
        <v>2592</v>
      </c>
    </row>
    <row r="1045" spans="1:8">
      <c r="A1045" t="s">
        <v>1337</v>
      </c>
      <c r="B1045" s="19">
        <v>43125</v>
      </c>
      <c r="C1045" s="7" t="s">
        <v>18</v>
      </c>
      <c r="D1045" s="99" t="s">
        <v>1925</v>
      </c>
      <c r="E1045" s="6" t="s">
        <v>28</v>
      </c>
      <c r="F1045" s="5" t="s">
        <v>1057</v>
      </c>
      <c r="G1045" s="9">
        <v>357.28</v>
      </c>
      <c r="H1045" s="9"/>
    </row>
    <row r="1046" spans="1:8">
      <c r="A1046" t="s">
        <v>1337</v>
      </c>
      <c r="B1046" s="19">
        <v>43127</v>
      </c>
      <c r="C1046" s="7" t="s">
        <v>18</v>
      </c>
      <c r="D1046" s="99" t="s">
        <v>1925</v>
      </c>
      <c r="E1046" s="6" t="s">
        <v>28</v>
      </c>
      <c r="F1046" s="5" t="s">
        <v>1058</v>
      </c>
      <c r="G1046" s="9">
        <v>771.4</v>
      </c>
      <c r="H1046" s="9"/>
    </row>
    <row r="1047" spans="1:8">
      <c r="A1047" t="s">
        <v>1337</v>
      </c>
      <c r="B1047" s="19">
        <v>43127</v>
      </c>
      <c r="C1047" s="7" t="s">
        <v>18</v>
      </c>
      <c r="D1047" s="99" t="s">
        <v>1925</v>
      </c>
      <c r="E1047" s="6" t="s">
        <v>28</v>
      </c>
      <c r="F1047" s="5" t="s">
        <v>1059</v>
      </c>
      <c r="G1047" s="9">
        <v>403.2</v>
      </c>
      <c r="H1047" s="9"/>
    </row>
    <row r="1048" spans="1:8">
      <c r="A1048" t="s">
        <v>1337</v>
      </c>
      <c r="B1048" s="19">
        <v>43127</v>
      </c>
      <c r="C1048" s="7" t="s">
        <v>18</v>
      </c>
      <c r="D1048" s="99" t="s">
        <v>1925</v>
      </c>
      <c r="E1048" s="6" t="s">
        <v>28</v>
      </c>
      <c r="F1048" s="5" t="s">
        <v>1060</v>
      </c>
      <c r="G1048" s="9">
        <v>2778.3</v>
      </c>
      <c r="H1048" s="9"/>
    </row>
    <row r="1049" spans="1:8">
      <c r="A1049" t="s">
        <v>1337</v>
      </c>
      <c r="B1049" s="19">
        <v>43127</v>
      </c>
      <c r="C1049" s="7" t="s">
        <v>18</v>
      </c>
      <c r="D1049" s="99" t="s">
        <v>1925</v>
      </c>
      <c r="E1049" s="6" t="s">
        <v>28</v>
      </c>
      <c r="F1049" s="5" t="s">
        <v>1061</v>
      </c>
      <c r="G1049" s="9">
        <v>9079.36</v>
      </c>
      <c r="H1049" s="9"/>
    </row>
    <row r="1050" spans="1:8">
      <c r="A1050" t="s">
        <v>1337</v>
      </c>
      <c r="B1050" s="19">
        <v>43127</v>
      </c>
      <c r="C1050" s="7" t="s">
        <v>18</v>
      </c>
      <c r="D1050" s="99" t="s">
        <v>1925</v>
      </c>
      <c r="E1050" s="6" t="s">
        <v>28</v>
      </c>
      <c r="F1050" s="5" t="s">
        <v>1062</v>
      </c>
      <c r="G1050" s="9">
        <v>456.42</v>
      </c>
      <c r="H1050" s="9"/>
    </row>
    <row r="1051" spans="1:8">
      <c r="A1051" t="s">
        <v>1337</v>
      </c>
      <c r="B1051" s="19">
        <v>43127</v>
      </c>
      <c r="C1051" s="7" t="s">
        <v>18</v>
      </c>
      <c r="D1051" s="99" t="s">
        <v>1925</v>
      </c>
      <c r="E1051" s="6" t="s">
        <v>34</v>
      </c>
      <c r="F1051" s="5" t="s">
        <v>1063</v>
      </c>
      <c r="G1051" s="9">
        <v>80.91</v>
      </c>
      <c r="H1051" s="9"/>
    </row>
    <row r="1052" spans="1:8">
      <c r="A1052" t="s">
        <v>1337</v>
      </c>
      <c r="B1052" s="19">
        <v>43127</v>
      </c>
      <c r="C1052" s="7" t="s">
        <v>18</v>
      </c>
      <c r="D1052" s="99" t="s">
        <v>1925</v>
      </c>
      <c r="E1052" s="6" t="s">
        <v>34</v>
      </c>
      <c r="F1052" s="5" t="s">
        <v>1064</v>
      </c>
      <c r="G1052" s="9">
        <v>99.18</v>
      </c>
      <c r="H1052" s="9"/>
    </row>
    <row r="1053" spans="1:8">
      <c r="A1053" t="s">
        <v>1337</v>
      </c>
      <c r="B1053" s="19">
        <v>43127</v>
      </c>
      <c r="C1053" s="7" t="s">
        <v>18</v>
      </c>
      <c r="D1053" s="99" t="s">
        <v>1925</v>
      </c>
      <c r="E1053" s="6" t="s">
        <v>34</v>
      </c>
      <c r="F1053" s="5" t="s">
        <v>1065</v>
      </c>
      <c r="G1053" s="9">
        <v>47.25</v>
      </c>
      <c r="H1053" s="9"/>
    </row>
    <row r="1054" spans="1:8">
      <c r="A1054" t="s">
        <v>1337</v>
      </c>
      <c r="B1054" s="19">
        <v>43128</v>
      </c>
      <c r="C1054" s="7" t="s">
        <v>18</v>
      </c>
      <c r="D1054" s="99" t="s">
        <v>1925</v>
      </c>
      <c r="E1054" s="6" t="s">
        <v>28</v>
      </c>
      <c r="F1054" s="5" t="s">
        <v>1066</v>
      </c>
      <c r="G1054" s="9">
        <v>2082.42</v>
      </c>
      <c r="H1054" s="9"/>
    </row>
    <row r="1055" spans="1:8">
      <c r="A1055" t="s">
        <v>1337</v>
      </c>
      <c r="B1055" s="19">
        <v>43129</v>
      </c>
      <c r="C1055" s="7" t="s">
        <v>16</v>
      </c>
      <c r="D1055" s="99" t="s">
        <v>1925</v>
      </c>
      <c r="E1055" s="6" t="s">
        <v>62</v>
      </c>
      <c r="F1055" s="5" t="s">
        <v>1067</v>
      </c>
      <c r="G1055" s="9"/>
      <c r="H1055" s="9">
        <v>1009.8</v>
      </c>
    </row>
    <row r="1056" spans="1:8">
      <c r="A1056" t="s">
        <v>1337</v>
      </c>
      <c r="B1056" s="19">
        <v>43129</v>
      </c>
      <c r="C1056" s="7" t="s">
        <v>16</v>
      </c>
      <c r="D1056" s="99" t="s">
        <v>1925</v>
      </c>
      <c r="E1056" s="6" t="s">
        <v>62</v>
      </c>
      <c r="F1056" s="5" t="s">
        <v>1068</v>
      </c>
      <c r="G1056" s="9"/>
      <c r="H1056" s="9">
        <v>64639.75</v>
      </c>
    </row>
    <row r="1057" spans="1:8">
      <c r="A1057" t="s">
        <v>1337</v>
      </c>
      <c r="B1057" s="19">
        <v>43130</v>
      </c>
      <c r="C1057" s="7" t="s">
        <v>16</v>
      </c>
      <c r="D1057" s="99" t="s">
        <v>1925</v>
      </c>
      <c r="E1057" s="6" t="s">
        <v>62</v>
      </c>
      <c r="F1057" s="5" t="s">
        <v>1069</v>
      </c>
      <c r="G1057" s="9"/>
      <c r="H1057" s="9">
        <v>108</v>
      </c>
    </row>
    <row r="1058" spans="1:8">
      <c r="A1058" t="s">
        <v>1337</v>
      </c>
      <c r="B1058" s="19">
        <v>43130</v>
      </c>
      <c r="C1058" s="7" t="s">
        <v>16</v>
      </c>
      <c r="D1058" s="99" t="s">
        <v>1925</v>
      </c>
      <c r="E1058" s="6" t="s">
        <v>62</v>
      </c>
      <c r="F1058" s="5" t="s">
        <v>1070</v>
      </c>
      <c r="G1058" s="9"/>
      <c r="H1058" s="9">
        <v>47.65</v>
      </c>
    </row>
    <row r="1059" spans="1:8">
      <c r="A1059" t="s">
        <v>1337</v>
      </c>
      <c r="B1059" s="19">
        <v>43130</v>
      </c>
      <c r="C1059" s="7" t="s">
        <v>16</v>
      </c>
      <c r="D1059" s="99" t="s">
        <v>1925</v>
      </c>
      <c r="E1059" s="6" t="s">
        <v>62</v>
      </c>
      <c r="F1059" s="5" t="s">
        <v>1071</v>
      </c>
      <c r="G1059" s="9"/>
      <c r="H1059" s="9">
        <v>41.95</v>
      </c>
    </row>
    <row r="1060" spans="1:8">
      <c r="A1060" t="s">
        <v>1337</v>
      </c>
      <c r="B1060" s="19">
        <v>43130</v>
      </c>
      <c r="C1060" s="7" t="s">
        <v>18</v>
      </c>
      <c r="D1060" s="99" t="s">
        <v>1925</v>
      </c>
      <c r="E1060" s="6" t="s">
        <v>34</v>
      </c>
      <c r="F1060" s="5" t="s">
        <v>1072</v>
      </c>
      <c r="G1060" s="9">
        <v>253.38</v>
      </c>
      <c r="H1060" s="9"/>
    </row>
    <row r="1061" spans="1:8">
      <c r="A1061" t="s">
        <v>1337</v>
      </c>
      <c r="B1061" s="19">
        <v>43130</v>
      </c>
      <c r="C1061" s="7" t="s">
        <v>18</v>
      </c>
      <c r="D1061" s="99" t="s">
        <v>1925</v>
      </c>
      <c r="E1061" s="6" t="s">
        <v>28</v>
      </c>
      <c r="F1061" s="5" t="s">
        <v>1073</v>
      </c>
      <c r="G1061" s="9">
        <v>56504.04</v>
      </c>
      <c r="H1061" s="9"/>
    </row>
    <row r="1062" spans="1:8">
      <c r="A1062" t="s">
        <v>1337</v>
      </c>
      <c r="B1062" s="19">
        <v>43130</v>
      </c>
      <c r="C1062" s="7" t="s">
        <v>18</v>
      </c>
      <c r="D1062" s="99" t="s">
        <v>1925</v>
      </c>
      <c r="E1062" s="6" t="s">
        <v>34</v>
      </c>
      <c r="F1062" s="5" t="s">
        <v>1074</v>
      </c>
      <c r="G1062" s="9">
        <v>645.29999999999995</v>
      </c>
      <c r="H1062" s="9"/>
    </row>
    <row r="1063" spans="1:8">
      <c r="A1063" t="s">
        <v>1337</v>
      </c>
      <c r="B1063" s="19">
        <v>43131</v>
      </c>
      <c r="C1063" s="7" t="s">
        <v>18</v>
      </c>
      <c r="D1063" s="99" t="s">
        <v>1925</v>
      </c>
      <c r="E1063" s="6" t="s">
        <v>28</v>
      </c>
      <c r="F1063" s="5" t="s">
        <v>1075</v>
      </c>
      <c r="G1063" s="9">
        <v>10719.76</v>
      </c>
      <c r="H1063" s="9"/>
    </row>
    <row r="1064" spans="1:8">
      <c r="A1064" t="s">
        <v>1337</v>
      </c>
      <c r="B1064" s="19">
        <v>43131</v>
      </c>
      <c r="C1064" s="7" t="s">
        <v>18</v>
      </c>
      <c r="D1064" s="99" t="s">
        <v>1925</v>
      </c>
      <c r="E1064" s="6" t="s">
        <v>34</v>
      </c>
      <c r="F1064" s="5" t="s">
        <v>1076</v>
      </c>
      <c r="G1064" s="9">
        <v>40</v>
      </c>
      <c r="H1064" s="9"/>
    </row>
    <row r="1065" spans="1:8">
      <c r="A1065" t="s">
        <v>1337</v>
      </c>
      <c r="B1065" s="19">
        <v>43131</v>
      </c>
      <c r="C1065" s="7" t="s">
        <v>18</v>
      </c>
      <c r="D1065" s="99" t="s">
        <v>1925</v>
      </c>
      <c r="E1065" s="6" t="s">
        <v>28</v>
      </c>
      <c r="F1065" s="5" t="s">
        <v>1077</v>
      </c>
      <c r="G1065" s="9">
        <v>1372.5</v>
      </c>
      <c r="H1065" s="9"/>
    </row>
    <row r="1066" spans="1:8">
      <c r="A1066" t="s">
        <v>1338</v>
      </c>
      <c r="B1066" s="19">
        <v>43132</v>
      </c>
      <c r="C1066" s="7" t="s">
        <v>16</v>
      </c>
      <c r="D1066" s="99" t="s">
        <v>1925</v>
      </c>
      <c r="E1066" s="6" t="s">
        <v>62</v>
      </c>
      <c r="F1066" s="5" t="s">
        <v>1078</v>
      </c>
      <c r="G1066" s="9"/>
      <c r="H1066" s="9">
        <v>24</v>
      </c>
    </row>
    <row r="1067" spans="1:8">
      <c r="A1067" t="s">
        <v>1338</v>
      </c>
      <c r="B1067" s="19">
        <v>43132</v>
      </c>
      <c r="C1067" s="7" t="s">
        <v>16</v>
      </c>
      <c r="D1067" s="99" t="s">
        <v>1925</v>
      </c>
      <c r="E1067" s="6" t="s">
        <v>62</v>
      </c>
      <c r="F1067" s="5" t="s">
        <v>1079</v>
      </c>
      <c r="G1067" s="9"/>
      <c r="H1067" s="9">
        <v>39</v>
      </c>
    </row>
    <row r="1068" spans="1:8">
      <c r="A1068" t="s">
        <v>1338</v>
      </c>
      <c r="B1068" s="19">
        <v>43132</v>
      </c>
      <c r="C1068" s="7" t="s">
        <v>16</v>
      </c>
      <c r="D1068" s="99" t="s">
        <v>1925</v>
      </c>
      <c r="E1068" s="6" t="s">
        <v>62</v>
      </c>
      <c r="F1068" s="5" t="s">
        <v>1080</v>
      </c>
      <c r="G1068" s="9"/>
      <c r="H1068" s="9">
        <v>70.17</v>
      </c>
    </row>
    <row r="1069" spans="1:8">
      <c r="A1069" t="s">
        <v>1338</v>
      </c>
      <c r="B1069" s="19">
        <v>43132</v>
      </c>
      <c r="C1069" s="7" t="s">
        <v>16</v>
      </c>
      <c r="D1069" s="99" t="s">
        <v>1925</v>
      </c>
      <c r="E1069" s="6" t="s">
        <v>62</v>
      </c>
      <c r="F1069" s="5" t="s">
        <v>1081</v>
      </c>
      <c r="G1069" s="9"/>
      <c r="H1069" s="9">
        <v>302.70999999999998</v>
      </c>
    </row>
    <row r="1070" spans="1:8">
      <c r="A1070" t="s">
        <v>1338</v>
      </c>
      <c r="B1070" s="19">
        <v>43132</v>
      </c>
      <c r="C1070" s="7" t="s">
        <v>16</v>
      </c>
      <c r="D1070" s="99" t="s">
        <v>1925</v>
      </c>
      <c r="E1070" s="6" t="s">
        <v>62</v>
      </c>
      <c r="F1070" s="5" t="s">
        <v>1082</v>
      </c>
      <c r="G1070" s="9"/>
      <c r="H1070" s="9">
        <v>1008</v>
      </c>
    </row>
    <row r="1071" spans="1:8">
      <c r="A1071" t="s">
        <v>1338</v>
      </c>
      <c r="B1071" s="19">
        <v>43132</v>
      </c>
      <c r="C1071" s="7" t="s">
        <v>18</v>
      </c>
      <c r="D1071" s="99" t="s">
        <v>1925</v>
      </c>
      <c r="E1071" s="6" t="s">
        <v>28</v>
      </c>
      <c r="F1071" s="5" t="s">
        <v>1083</v>
      </c>
      <c r="G1071" s="9">
        <v>1023.74</v>
      </c>
      <c r="H1071" s="9"/>
    </row>
    <row r="1072" spans="1:8">
      <c r="A1072" t="s">
        <v>1338</v>
      </c>
      <c r="B1072" s="19">
        <v>43132</v>
      </c>
      <c r="C1072" s="7" t="s">
        <v>18</v>
      </c>
      <c r="D1072" s="99" t="s">
        <v>1925</v>
      </c>
      <c r="E1072" s="6" t="s">
        <v>28</v>
      </c>
      <c r="F1072" s="5" t="s">
        <v>1084</v>
      </c>
      <c r="G1072" s="9">
        <v>270</v>
      </c>
      <c r="H1072" s="9"/>
    </row>
    <row r="1073" spans="1:8">
      <c r="A1073" t="s">
        <v>1338</v>
      </c>
      <c r="B1073" s="19">
        <v>43132</v>
      </c>
      <c r="C1073" s="7" t="s">
        <v>18</v>
      </c>
      <c r="D1073" s="99" t="s">
        <v>1925</v>
      </c>
      <c r="E1073" s="6" t="s">
        <v>34</v>
      </c>
      <c r="F1073" s="5" t="s">
        <v>1085</v>
      </c>
      <c r="G1073" s="9">
        <v>495</v>
      </c>
      <c r="H1073" s="9"/>
    </row>
    <row r="1074" spans="1:8" ht="15" customHeight="1">
      <c r="A1074" t="s">
        <v>1338</v>
      </c>
      <c r="B1074" s="19">
        <v>43133</v>
      </c>
      <c r="C1074" s="7" t="s">
        <v>16</v>
      </c>
      <c r="D1074" s="99" t="s">
        <v>1925</v>
      </c>
      <c r="E1074" s="6" t="s">
        <v>62</v>
      </c>
      <c r="F1074" s="5" t="s">
        <v>1086</v>
      </c>
      <c r="G1074" s="9"/>
      <c r="H1074" s="9">
        <v>15380.73</v>
      </c>
    </row>
    <row r="1075" spans="1:8" ht="15" customHeight="1">
      <c r="A1075" t="s">
        <v>1338</v>
      </c>
      <c r="B1075" s="19">
        <v>43134</v>
      </c>
      <c r="C1075" s="7" t="s">
        <v>18</v>
      </c>
      <c r="D1075" s="99" t="s">
        <v>1925</v>
      </c>
      <c r="E1075" s="6" t="s">
        <v>28</v>
      </c>
      <c r="F1075" s="5" t="s">
        <v>1087</v>
      </c>
      <c r="G1075" s="9">
        <v>289.83999999999997</v>
      </c>
      <c r="H1075" s="9"/>
    </row>
    <row r="1076" spans="1:8" ht="15" customHeight="1">
      <c r="A1076" t="s">
        <v>1338</v>
      </c>
      <c r="B1076" s="19">
        <v>43134</v>
      </c>
      <c r="C1076" s="7" t="s">
        <v>18</v>
      </c>
      <c r="D1076" s="99" t="s">
        <v>1925</v>
      </c>
      <c r="E1076" s="6" t="s">
        <v>28</v>
      </c>
      <c r="F1076" s="5" t="s">
        <v>1088</v>
      </c>
      <c r="G1076" s="9">
        <v>7825.55</v>
      </c>
      <c r="H1076" s="9"/>
    </row>
    <row r="1077" spans="1:8" ht="15" customHeight="1">
      <c r="A1077" t="s">
        <v>1338</v>
      </c>
      <c r="B1077" s="19">
        <v>43136</v>
      </c>
      <c r="C1077" s="7" t="s">
        <v>16</v>
      </c>
      <c r="D1077" s="99" t="s">
        <v>1925</v>
      </c>
      <c r="E1077" s="6" t="s">
        <v>62</v>
      </c>
      <c r="F1077" s="5" t="s">
        <v>1089</v>
      </c>
      <c r="G1077" s="9"/>
      <c r="H1077" s="9">
        <v>10704.6</v>
      </c>
    </row>
    <row r="1078" spans="1:8" ht="15" customHeight="1">
      <c r="A1078" t="s">
        <v>1338</v>
      </c>
      <c r="B1078" s="19">
        <v>43136</v>
      </c>
      <c r="C1078" s="7" t="s">
        <v>16</v>
      </c>
      <c r="D1078" s="99" t="s">
        <v>1925</v>
      </c>
      <c r="E1078" s="6" t="s">
        <v>62</v>
      </c>
      <c r="F1078" s="5" t="s">
        <v>1090</v>
      </c>
      <c r="G1078" s="9"/>
      <c r="H1078" s="9">
        <v>675</v>
      </c>
    </row>
    <row r="1079" spans="1:8" ht="15" customHeight="1">
      <c r="A1079" t="s">
        <v>1338</v>
      </c>
      <c r="B1079" s="19">
        <v>43137</v>
      </c>
      <c r="C1079" s="7" t="s">
        <v>16</v>
      </c>
      <c r="D1079" s="99" t="s">
        <v>1925</v>
      </c>
      <c r="E1079" s="6" t="s">
        <v>62</v>
      </c>
      <c r="F1079" s="5" t="s">
        <v>1091</v>
      </c>
      <c r="G1079" s="9"/>
      <c r="H1079" s="9">
        <v>157.88</v>
      </c>
    </row>
    <row r="1080" spans="1:8" ht="15" customHeight="1">
      <c r="A1080" t="s">
        <v>1338</v>
      </c>
      <c r="B1080" s="19">
        <v>43137</v>
      </c>
      <c r="C1080" s="7" t="s">
        <v>16</v>
      </c>
      <c r="D1080" s="99" t="s">
        <v>1925</v>
      </c>
      <c r="E1080" s="6" t="s">
        <v>62</v>
      </c>
      <c r="F1080" s="5" t="s">
        <v>1092</v>
      </c>
      <c r="G1080" s="9"/>
      <c r="H1080" s="9">
        <v>446.26</v>
      </c>
    </row>
    <row r="1081" spans="1:8" ht="15" customHeight="1">
      <c r="A1081" t="s">
        <v>1338</v>
      </c>
      <c r="B1081" s="19">
        <v>43137</v>
      </c>
      <c r="C1081" s="7" t="s">
        <v>18</v>
      </c>
      <c r="D1081" s="99" t="s">
        <v>1925</v>
      </c>
      <c r="E1081" s="6" t="s">
        <v>28</v>
      </c>
      <c r="F1081" s="5" t="s">
        <v>1093</v>
      </c>
      <c r="G1081" s="9">
        <v>12208.7</v>
      </c>
      <c r="H1081" s="9"/>
    </row>
    <row r="1082" spans="1:8" ht="15" customHeight="1">
      <c r="A1082" t="s">
        <v>1338</v>
      </c>
      <c r="B1082" s="19">
        <v>43137</v>
      </c>
      <c r="C1082" s="7" t="s">
        <v>18</v>
      </c>
      <c r="D1082" s="99" t="s">
        <v>1925</v>
      </c>
      <c r="E1082" s="6" t="s">
        <v>28</v>
      </c>
      <c r="F1082" s="5" t="s">
        <v>1094</v>
      </c>
      <c r="G1082" s="9">
        <v>24940.19</v>
      </c>
      <c r="H1082" s="9"/>
    </row>
    <row r="1083" spans="1:8" ht="15" customHeight="1">
      <c r="A1083" t="s">
        <v>1338</v>
      </c>
      <c r="B1083" s="19">
        <v>43137</v>
      </c>
      <c r="C1083" s="7" t="s">
        <v>18</v>
      </c>
      <c r="D1083" s="99" t="s">
        <v>1925</v>
      </c>
      <c r="E1083" s="6" t="s">
        <v>28</v>
      </c>
      <c r="F1083" s="5" t="s">
        <v>1095</v>
      </c>
      <c r="G1083" s="9">
        <v>378</v>
      </c>
      <c r="H1083" s="9"/>
    </row>
    <row r="1084" spans="1:8" ht="15" customHeight="1">
      <c r="A1084" t="s">
        <v>1338</v>
      </c>
      <c r="B1084" s="19">
        <v>43137</v>
      </c>
      <c r="C1084" s="7" t="s">
        <v>18</v>
      </c>
      <c r="D1084" s="99" t="s">
        <v>1925</v>
      </c>
      <c r="E1084" s="6" t="s">
        <v>28</v>
      </c>
      <c r="F1084" s="5" t="s">
        <v>1096</v>
      </c>
      <c r="G1084" s="9">
        <v>225.18</v>
      </c>
      <c r="H1084" s="9"/>
    </row>
    <row r="1085" spans="1:8" ht="15" customHeight="1">
      <c r="A1085" t="s">
        <v>1338</v>
      </c>
      <c r="B1085" s="19">
        <v>43137</v>
      </c>
      <c r="C1085" s="7" t="s">
        <v>18</v>
      </c>
      <c r="D1085" s="99" t="s">
        <v>1925</v>
      </c>
      <c r="E1085" s="6" t="s">
        <v>28</v>
      </c>
      <c r="F1085" s="5" t="s">
        <v>1097</v>
      </c>
      <c r="G1085" s="9">
        <v>3448.44</v>
      </c>
      <c r="H1085" s="9"/>
    </row>
    <row r="1086" spans="1:8" ht="15" customHeight="1">
      <c r="A1086" t="s">
        <v>1338</v>
      </c>
      <c r="B1086" s="19">
        <v>43137</v>
      </c>
      <c r="C1086" s="7" t="s">
        <v>18</v>
      </c>
      <c r="D1086" s="99" t="s">
        <v>1925</v>
      </c>
      <c r="E1086" s="6" t="s">
        <v>28</v>
      </c>
      <c r="F1086" s="5" t="s">
        <v>1098</v>
      </c>
      <c r="G1086" s="9">
        <v>3182.63</v>
      </c>
      <c r="H1086" s="9"/>
    </row>
    <row r="1087" spans="1:8">
      <c r="A1087" t="s">
        <v>1338</v>
      </c>
      <c r="B1087" s="19">
        <v>43134</v>
      </c>
      <c r="C1087" s="43" t="s">
        <v>18</v>
      </c>
      <c r="D1087" s="99" t="s">
        <v>1925</v>
      </c>
      <c r="E1087" s="6" t="s">
        <v>34</v>
      </c>
      <c r="F1087" s="5" t="s">
        <v>1360</v>
      </c>
      <c r="G1087" s="9">
        <v>13</v>
      </c>
      <c r="H1087" s="9"/>
    </row>
    <row r="1088" spans="1:8">
      <c r="A1088" t="s">
        <v>1338</v>
      </c>
      <c r="B1088" s="19">
        <v>43137</v>
      </c>
      <c r="C1088" s="7" t="s">
        <v>18</v>
      </c>
      <c r="D1088" s="99" t="s">
        <v>1925</v>
      </c>
      <c r="E1088" s="6" t="s">
        <v>34</v>
      </c>
      <c r="F1088" s="5" t="s">
        <v>1099</v>
      </c>
      <c r="G1088" s="9">
        <v>31.5</v>
      </c>
      <c r="H1088" s="9"/>
    </row>
    <row r="1089" spans="1:8">
      <c r="A1089" t="s">
        <v>1338</v>
      </c>
      <c r="B1089" s="19">
        <v>43137</v>
      </c>
      <c r="C1089" s="7" t="s">
        <v>18</v>
      </c>
      <c r="D1089" s="99" t="s">
        <v>1925</v>
      </c>
      <c r="E1089" s="6" t="s">
        <v>34</v>
      </c>
      <c r="F1089" s="5" t="s">
        <v>1100</v>
      </c>
      <c r="G1089" s="9">
        <v>31.5</v>
      </c>
      <c r="H1089" s="9"/>
    </row>
    <row r="1090" spans="1:8" ht="15" customHeight="1">
      <c r="A1090" t="s">
        <v>1338</v>
      </c>
      <c r="B1090" s="19">
        <v>43138</v>
      </c>
      <c r="C1090" s="7" t="s">
        <v>16</v>
      </c>
      <c r="D1090" s="99" t="s">
        <v>1925</v>
      </c>
      <c r="E1090" s="6" t="s">
        <v>62</v>
      </c>
      <c r="F1090" s="5" t="s">
        <v>1101</v>
      </c>
      <c r="G1090" s="9"/>
      <c r="H1090" s="9">
        <v>2514.6</v>
      </c>
    </row>
    <row r="1091" spans="1:8" ht="15" customHeight="1">
      <c r="A1091" t="s">
        <v>1338</v>
      </c>
      <c r="B1091" s="19">
        <v>43138</v>
      </c>
      <c r="C1091" s="7" t="s">
        <v>16</v>
      </c>
      <c r="D1091" s="99" t="s">
        <v>1925</v>
      </c>
      <c r="E1091" s="6" t="s">
        <v>62</v>
      </c>
      <c r="F1091" s="5" t="s">
        <v>1102</v>
      </c>
      <c r="G1091" s="9"/>
      <c r="H1091" s="9">
        <v>549</v>
      </c>
    </row>
    <row r="1092" spans="1:8" ht="15" customHeight="1">
      <c r="A1092" t="s">
        <v>1338</v>
      </c>
      <c r="B1092" s="19">
        <v>43138</v>
      </c>
      <c r="C1092" s="7" t="s">
        <v>16</v>
      </c>
      <c r="D1092" s="99" t="s">
        <v>1925</v>
      </c>
      <c r="E1092" s="6" t="s">
        <v>62</v>
      </c>
      <c r="F1092" s="5" t="s">
        <v>1103</v>
      </c>
      <c r="G1092" s="9"/>
      <c r="H1092" s="9">
        <v>1945.08</v>
      </c>
    </row>
    <row r="1093" spans="1:8" ht="15" customHeight="1">
      <c r="A1093" t="s">
        <v>1338</v>
      </c>
      <c r="B1093" s="19">
        <v>43138</v>
      </c>
      <c r="C1093" s="7" t="s">
        <v>16</v>
      </c>
      <c r="D1093" s="99" t="s">
        <v>1925</v>
      </c>
      <c r="E1093" s="6" t="s">
        <v>62</v>
      </c>
      <c r="F1093" s="5" t="s">
        <v>1104</v>
      </c>
      <c r="G1093" s="9"/>
      <c r="H1093" s="9">
        <v>1426.5</v>
      </c>
    </row>
    <row r="1094" spans="1:8" ht="15" customHeight="1">
      <c r="A1094" t="s">
        <v>1338</v>
      </c>
      <c r="B1094" s="19">
        <v>43138</v>
      </c>
      <c r="C1094" s="7" t="s">
        <v>16</v>
      </c>
      <c r="D1094" s="99" t="s">
        <v>1925</v>
      </c>
      <c r="E1094" s="6" t="s">
        <v>62</v>
      </c>
      <c r="F1094" s="5" t="s">
        <v>1105</v>
      </c>
      <c r="G1094" s="9"/>
      <c r="H1094" s="9">
        <v>1426.5</v>
      </c>
    </row>
    <row r="1095" spans="1:8" ht="15" customHeight="1">
      <c r="A1095" t="s">
        <v>1338</v>
      </c>
      <c r="B1095" s="19">
        <v>43138</v>
      </c>
      <c r="C1095" s="7" t="s">
        <v>16</v>
      </c>
      <c r="D1095" s="99" t="s">
        <v>1925</v>
      </c>
      <c r="E1095" s="6" t="s">
        <v>62</v>
      </c>
      <c r="F1095" s="5" t="s">
        <v>1106</v>
      </c>
      <c r="G1095" s="9"/>
      <c r="H1095" s="9">
        <v>669</v>
      </c>
    </row>
    <row r="1096" spans="1:8">
      <c r="A1096" t="s">
        <v>1338</v>
      </c>
      <c r="B1096" s="19">
        <v>43138</v>
      </c>
      <c r="C1096" s="7" t="s">
        <v>18</v>
      </c>
      <c r="D1096" s="99" t="s">
        <v>1925</v>
      </c>
      <c r="E1096" s="6" t="s">
        <v>34</v>
      </c>
      <c r="F1096" s="5" t="s">
        <v>1107</v>
      </c>
      <c r="G1096" s="9">
        <v>44</v>
      </c>
      <c r="H1096" s="9"/>
    </row>
    <row r="1097" spans="1:8" ht="15" customHeight="1">
      <c r="A1097" t="s">
        <v>1338</v>
      </c>
      <c r="B1097" s="19">
        <v>43138</v>
      </c>
      <c r="C1097" s="7" t="s">
        <v>18</v>
      </c>
      <c r="D1097" s="99" t="s">
        <v>1925</v>
      </c>
      <c r="E1097" s="6" t="s">
        <v>28</v>
      </c>
      <c r="F1097" s="5" t="s">
        <v>1108</v>
      </c>
      <c r="G1097" s="9">
        <v>3373.17</v>
      </c>
      <c r="H1097" s="9"/>
    </row>
    <row r="1098" spans="1:8" ht="15" customHeight="1">
      <c r="A1098" t="s">
        <v>1338</v>
      </c>
      <c r="B1098" s="19">
        <v>43139</v>
      </c>
      <c r="C1098" s="7" t="s">
        <v>16</v>
      </c>
      <c r="D1098" s="99" t="s">
        <v>1925</v>
      </c>
      <c r="E1098" s="6" t="s">
        <v>62</v>
      </c>
      <c r="F1098" s="5" t="s">
        <v>1109</v>
      </c>
      <c r="G1098" s="9"/>
      <c r="H1098" s="9">
        <v>62086.92</v>
      </c>
    </row>
    <row r="1099" spans="1:8" ht="15" customHeight="1">
      <c r="A1099" t="s">
        <v>1338</v>
      </c>
      <c r="B1099" s="19">
        <v>43139</v>
      </c>
      <c r="C1099" s="7" t="s">
        <v>16</v>
      </c>
      <c r="D1099" s="99" t="s">
        <v>1925</v>
      </c>
      <c r="E1099" s="6" t="s">
        <v>62</v>
      </c>
      <c r="F1099" s="5" t="s">
        <v>1110</v>
      </c>
      <c r="G1099" s="9"/>
      <c r="H1099" s="9">
        <v>82.71</v>
      </c>
    </row>
    <row r="1100" spans="1:8" ht="15" customHeight="1">
      <c r="A1100" t="s">
        <v>1338</v>
      </c>
      <c r="B1100" s="19">
        <v>43139</v>
      </c>
      <c r="C1100" s="7" t="s">
        <v>16</v>
      </c>
      <c r="D1100" s="99" t="s">
        <v>1925</v>
      </c>
      <c r="E1100" s="6" t="s">
        <v>62</v>
      </c>
      <c r="F1100" s="5" t="s">
        <v>1111</v>
      </c>
      <c r="G1100" s="9"/>
      <c r="H1100" s="9">
        <v>7398.27</v>
      </c>
    </row>
    <row r="1101" spans="1:8" ht="15" customHeight="1">
      <c r="A1101" t="s">
        <v>1338</v>
      </c>
      <c r="B1101" s="19">
        <v>43139</v>
      </c>
      <c r="C1101" s="7" t="s">
        <v>18</v>
      </c>
      <c r="D1101" s="99" t="s">
        <v>1925</v>
      </c>
      <c r="E1101" s="6" t="s">
        <v>28</v>
      </c>
      <c r="F1101" s="5" t="s">
        <v>1112</v>
      </c>
      <c r="G1101" s="9">
        <v>405</v>
      </c>
      <c r="H1101" s="9"/>
    </row>
    <row r="1102" spans="1:8" ht="15" customHeight="1">
      <c r="A1102" t="s">
        <v>1338</v>
      </c>
      <c r="B1102" s="19">
        <v>43139</v>
      </c>
      <c r="C1102" s="7" t="s">
        <v>18</v>
      </c>
      <c r="D1102" s="99" t="s">
        <v>1925</v>
      </c>
      <c r="E1102" s="6" t="s">
        <v>28</v>
      </c>
      <c r="F1102" s="5" t="s">
        <v>1113</v>
      </c>
      <c r="G1102" s="9">
        <v>27</v>
      </c>
      <c r="H1102" s="9"/>
    </row>
    <row r="1103" spans="1:8">
      <c r="A1103" t="s">
        <v>1338</v>
      </c>
      <c r="B1103" s="19">
        <v>43139</v>
      </c>
      <c r="C1103" s="7" t="s">
        <v>18</v>
      </c>
      <c r="D1103" s="99" t="s">
        <v>1925</v>
      </c>
      <c r="E1103" s="6" t="s">
        <v>34</v>
      </c>
      <c r="F1103" s="5" t="s">
        <v>1114</v>
      </c>
      <c r="G1103" s="9">
        <v>158.5</v>
      </c>
      <c r="H1103" s="9"/>
    </row>
    <row r="1104" spans="1:8">
      <c r="A1104" t="s">
        <v>1338</v>
      </c>
      <c r="B1104" s="19">
        <v>43139</v>
      </c>
      <c r="C1104" s="7" t="s">
        <v>18</v>
      </c>
      <c r="D1104" s="99" t="s">
        <v>1925</v>
      </c>
      <c r="E1104" s="6" t="s">
        <v>28</v>
      </c>
      <c r="F1104" s="5" t="s">
        <v>1115</v>
      </c>
      <c r="G1104" s="9">
        <v>326.7</v>
      </c>
      <c r="H1104" s="9"/>
    </row>
    <row r="1105" spans="1:8">
      <c r="A1105" t="s">
        <v>1338</v>
      </c>
      <c r="B1105" s="19">
        <v>43139</v>
      </c>
      <c r="C1105" s="7" t="s">
        <v>18</v>
      </c>
      <c r="D1105" s="99" t="s">
        <v>1925</v>
      </c>
      <c r="E1105" s="6" t="s">
        <v>34</v>
      </c>
      <c r="F1105" s="5" t="s">
        <v>1116</v>
      </c>
      <c r="G1105" s="9">
        <v>13.5</v>
      </c>
      <c r="H1105" s="9"/>
    </row>
    <row r="1106" spans="1:8">
      <c r="A1106" t="s">
        <v>1338</v>
      </c>
      <c r="B1106" s="19">
        <v>43139</v>
      </c>
      <c r="C1106" s="7" t="s">
        <v>18</v>
      </c>
      <c r="D1106" s="99" t="s">
        <v>1925</v>
      </c>
      <c r="E1106" s="6" t="s">
        <v>34</v>
      </c>
      <c r="F1106" s="5" t="s">
        <v>1117</v>
      </c>
      <c r="G1106" s="9">
        <v>45</v>
      </c>
      <c r="H1106" s="9"/>
    </row>
    <row r="1107" spans="1:8">
      <c r="A1107" t="s">
        <v>1338</v>
      </c>
      <c r="B1107" s="19">
        <v>43140</v>
      </c>
      <c r="C1107" s="7" t="s">
        <v>16</v>
      </c>
      <c r="D1107" s="99" t="s">
        <v>1925</v>
      </c>
      <c r="E1107" s="6" t="s">
        <v>62</v>
      </c>
      <c r="F1107" s="5" t="s">
        <v>1118</v>
      </c>
      <c r="G1107" s="9"/>
      <c r="H1107" s="9">
        <v>631.08000000000004</v>
      </c>
    </row>
    <row r="1108" spans="1:8">
      <c r="A1108" t="s">
        <v>1338</v>
      </c>
      <c r="B1108" s="19">
        <v>43140</v>
      </c>
      <c r="C1108" s="7" t="s">
        <v>18</v>
      </c>
      <c r="D1108" s="99" t="s">
        <v>1925</v>
      </c>
      <c r="E1108" s="6" t="s">
        <v>28</v>
      </c>
      <c r="F1108" s="5" t="s">
        <v>1119</v>
      </c>
      <c r="G1108" s="9">
        <v>5757.76</v>
      </c>
      <c r="H1108" s="9"/>
    </row>
    <row r="1109" spans="1:8">
      <c r="A1109" t="s">
        <v>1338</v>
      </c>
      <c r="B1109" s="19">
        <v>43140</v>
      </c>
      <c r="C1109" s="7" t="s">
        <v>18</v>
      </c>
      <c r="D1109" s="99" t="s">
        <v>1925</v>
      </c>
      <c r="E1109" s="6" t="s">
        <v>28</v>
      </c>
      <c r="F1109" s="5" t="s">
        <v>35</v>
      </c>
      <c r="G1109" s="9">
        <v>12470.09</v>
      </c>
      <c r="H1109" s="9"/>
    </row>
    <row r="1110" spans="1:8">
      <c r="A1110" t="s">
        <v>1338</v>
      </c>
      <c r="B1110" s="19">
        <v>43141</v>
      </c>
      <c r="C1110" s="7" t="s">
        <v>18</v>
      </c>
      <c r="D1110" s="99" t="s">
        <v>1925</v>
      </c>
      <c r="E1110" s="6" t="s">
        <v>28</v>
      </c>
      <c r="F1110" s="5" t="s">
        <v>1120</v>
      </c>
      <c r="G1110" s="9">
        <v>295.26</v>
      </c>
      <c r="H1110" s="9"/>
    </row>
    <row r="1111" spans="1:8">
      <c r="A1111" t="s">
        <v>1338</v>
      </c>
      <c r="B1111" s="19">
        <v>43141</v>
      </c>
      <c r="C1111" s="7" t="s">
        <v>16</v>
      </c>
      <c r="D1111" s="99" t="s">
        <v>1925</v>
      </c>
      <c r="E1111" s="6" t="s">
        <v>62</v>
      </c>
      <c r="F1111" s="5" t="s">
        <v>1121</v>
      </c>
      <c r="G1111" s="9"/>
      <c r="H1111" s="9">
        <v>37734.370000000003</v>
      </c>
    </row>
    <row r="1112" spans="1:8">
      <c r="A1112" t="s">
        <v>1338</v>
      </c>
      <c r="B1112" s="19">
        <v>43142</v>
      </c>
      <c r="C1112" s="7" t="s">
        <v>18</v>
      </c>
      <c r="D1112" s="99" t="s">
        <v>1925</v>
      </c>
      <c r="E1112" s="6" t="s">
        <v>34</v>
      </c>
      <c r="F1112" s="5" t="s">
        <v>1122</v>
      </c>
      <c r="G1112" s="44">
        <v>1539</v>
      </c>
      <c r="H1112" s="9"/>
    </row>
    <row r="1113" spans="1:8">
      <c r="A1113" t="s">
        <v>1338</v>
      </c>
      <c r="B1113" s="19">
        <v>43142</v>
      </c>
      <c r="C1113" s="7" t="s">
        <v>18</v>
      </c>
      <c r="D1113" s="99" t="s">
        <v>1925</v>
      </c>
      <c r="E1113" s="6" t="s">
        <v>34</v>
      </c>
      <c r="F1113" s="5" t="s">
        <v>1123</v>
      </c>
      <c r="G1113" s="44">
        <v>1035</v>
      </c>
      <c r="H1113" s="9"/>
    </row>
    <row r="1114" spans="1:8">
      <c r="A1114" t="s">
        <v>1338</v>
      </c>
      <c r="B1114" s="19">
        <v>43143</v>
      </c>
      <c r="C1114" s="7" t="s">
        <v>16</v>
      </c>
      <c r="D1114" s="99" t="s">
        <v>1925</v>
      </c>
      <c r="E1114" s="6" t="s">
        <v>62</v>
      </c>
      <c r="F1114" s="5" t="s">
        <v>1124</v>
      </c>
      <c r="G1114" s="9"/>
      <c r="H1114" s="9">
        <v>270</v>
      </c>
    </row>
    <row r="1115" spans="1:8">
      <c r="A1115" t="s">
        <v>1338</v>
      </c>
      <c r="B1115" s="19">
        <v>43143</v>
      </c>
      <c r="C1115" s="7" t="s">
        <v>18</v>
      </c>
      <c r="D1115" s="99" t="s">
        <v>1925</v>
      </c>
      <c r="E1115" s="6" t="s">
        <v>28</v>
      </c>
      <c r="F1115" s="5" t="s">
        <v>1125</v>
      </c>
      <c r="G1115" s="9">
        <v>2869.2</v>
      </c>
      <c r="H1115" s="9"/>
    </row>
    <row r="1116" spans="1:8">
      <c r="A1116" t="s">
        <v>1338</v>
      </c>
      <c r="B1116" s="19">
        <v>43143</v>
      </c>
      <c r="C1116" s="7" t="s">
        <v>18</v>
      </c>
      <c r="D1116" s="99" t="s">
        <v>1925</v>
      </c>
      <c r="E1116" s="6" t="s">
        <v>28</v>
      </c>
      <c r="F1116" s="5" t="s">
        <v>1126</v>
      </c>
      <c r="G1116" s="9">
        <v>2026.68</v>
      </c>
      <c r="H1116" s="9"/>
    </row>
    <row r="1117" spans="1:8">
      <c r="A1117" t="s">
        <v>1338</v>
      </c>
      <c r="B1117" s="19">
        <v>43143</v>
      </c>
      <c r="C1117" s="7" t="s">
        <v>18</v>
      </c>
      <c r="D1117" s="99" t="s">
        <v>1925</v>
      </c>
      <c r="E1117" s="6" t="s">
        <v>28</v>
      </c>
      <c r="F1117" s="5" t="s">
        <v>40</v>
      </c>
      <c r="G1117" s="9">
        <v>266.88</v>
      </c>
      <c r="H1117" s="9"/>
    </row>
    <row r="1118" spans="1:8">
      <c r="A1118" t="s">
        <v>1338</v>
      </c>
      <c r="B1118" s="19">
        <v>43143</v>
      </c>
      <c r="C1118" s="7" t="s">
        <v>18</v>
      </c>
      <c r="D1118" s="99" t="s">
        <v>1925</v>
      </c>
      <c r="E1118" s="6" t="s">
        <v>28</v>
      </c>
      <c r="F1118" s="5" t="s">
        <v>41</v>
      </c>
      <c r="G1118" s="9">
        <v>4522.5</v>
      </c>
      <c r="H1118" s="9"/>
    </row>
    <row r="1119" spans="1:8">
      <c r="A1119" t="s">
        <v>1338</v>
      </c>
      <c r="B1119" s="19">
        <v>43144</v>
      </c>
      <c r="C1119" s="7" t="s">
        <v>16</v>
      </c>
      <c r="D1119" s="99" t="s">
        <v>1925</v>
      </c>
      <c r="E1119" s="6" t="s">
        <v>62</v>
      </c>
      <c r="F1119" s="5" t="s">
        <v>1127</v>
      </c>
      <c r="G1119" s="9"/>
      <c r="H1119" s="9">
        <v>454.5</v>
      </c>
    </row>
    <row r="1120" spans="1:8">
      <c r="A1120" t="s">
        <v>1338</v>
      </c>
      <c r="B1120" s="19">
        <v>43144</v>
      </c>
      <c r="C1120" s="7" t="s">
        <v>16</v>
      </c>
      <c r="D1120" s="99" t="s">
        <v>1925</v>
      </c>
      <c r="E1120" s="6" t="s">
        <v>62</v>
      </c>
      <c r="F1120" s="5" t="s">
        <v>1128</v>
      </c>
      <c r="G1120" s="9"/>
      <c r="H1120" s="9">
        <v>198</v>
      </c>
    </row>
    <row r="1121" spans="1:8">
      <c r="A1121" t="s">
        <v>1338</v>
      </c>
      <c r="B1121" s="19">
        <v>43144</v>
      </c>
      <c r="C1121" s="7" t="s">
        <v>18</v>
      </c>
      <c r="D1121" s="99" t="s">
        <v>1925</v>
      </c>
      <c r="E1121" s="6" t="s">
        <v>28</v>
      </c>
      <c r="F1121" s="5" t="s">
        <v>1129</v>
      </c>
      <c r="G1121" s="9">
        <v>9571.65</v>
      </c>
      <c r="H1121" s="9"/>
    </row>
    <row r="1122" spans="1:8">
      <c r="A1122" t="s">
        <v>1338</v>
      </c>
      <c r="B1122" s="19">
        <v>43144</v>
      </c>
      <c r="C1122" s="7" t="s">
        <v>18</v>
      </c>
      <c r="D1122" s="99" t="s">
        <v>1925</v>
      </c>
      <c r="E1122" s="6" t="s">
        <v>28</v>
      </c>
      <c r="F1122" s="5" t="s">
        <v>1130</v>
      </c>
      <c r="G1122" s="9">
        <v>13100.73</v>
      </c>
      <c r="H1122" s="9"/>
    </row>
    <row r="1123" spans="1:8">
      <c r="A1123" t="s">
        <v>1338</v>
      </c>
      <c r="B1123" s="19">
        <v>43144</v>
      </c>
      <c r="C1123" s="7" t="s">
        <v>18</v>
      </c>
      <c r="D1123" s="99" t="s">
        <v>1925</v>
      </c>
      <c r="E1123" s="6" t="s">
        <v>28</v>
      </c>
      <c r="F1123" s="5" t="s">
        <v>1131</v>
      </c>
      <c r="G1123" s="9">
        <v>2089.79</v>
      </c>
      <c r="H1123" s="9"/>
    </row>
    <row r="1124" spans="1:8">
      <c r="A1124" t="s">
        <v>1338</v>
      </c>
      <c r="B1124" s="19">
        <v>43144</v>
      </c>
      <c r="C1124" s="7" t="s">
        <v>18</v>
      </c>
      <c r="D1124" s="99" t="s">
        <v>1925</v>
      </c>
      <c r="E1124" s="6" t="s">
        <v>28</v>
      </c>
      <c r="F1124" s="5" t="s">
        <v>1132</v>
      </c>
      <c r="G1124" s="9">
        <v>1222.2</v>
      </c>
      <c r="H1124" s="9"/>
    </row>
    <row r="1125" spans="1:8">
      <c r="A1125" t="s">
        <v>1338</v>
      </c>
      <c r="B1125" s="19">
        <v>43145</v>
      </c>
      <c r="C1125" s="7" t="s">
        <v>16</v>
      </c>
      <c r="D1125" s="99" t="s">
        <v>1925</v>
      </c>
      <c r="E1125" s="6" t="s">
        <v>62</v>
      </c>
      <c r="F1125" s="5" t="s">
        <v>1133</v>
      </c>
      <c r="G1125" s="9"/>
      <c r="H1125" s="9">
        <v>7715.25</v>
      </c>
    </row>
    <row r="1126" spans="1:8">
      <c r="A1126" t="s">
        <v>1338</v>
      </c>
      <c r="B1126" s="19">
        <v>43145</v>
      </c>
      <c r="C1126" s="7" t="s">
        <v>16</v>
      </c>
      <c r="D1126" s="99" t="s">
        <v>1925</v>
      </c>
      <c r="E1126" s="6" t="s">
        <v>62</v>
      </c>
      <c r="F1126" s="5" t="s">
        <v>1134</v>
      </c>
      <c r="G1126" s="9"/>
      <c r="H1126" s="9">
        <v>11025</v>
      </c>
    </row>
    <row r="1127" spans="1:8">
      <c r="A1127" t="s">
        <v>1338</v>
      </c>
      <c r="B1127" s="19">
        <v>43145</v>
      </c>
      <c r="C1127" s="7" t="s">
        <v>16</v>
      </c>
      <c r="D1127" s="99" t="s">
        <v>1925</v>
      </c>
      <c r="E1127" s="6" t="s">
        <v>62</v>
      </c>
      <c r="F1127" s="5" t="s">
        <v>1135</v>
      </c>
      <c r="G1127" s="9"/>
      <c r="H1127" s="9">
        <v>976.5</v>
      </c>
    </row>
    <row r="1128" spans="1:8">
      <c r="A1128" t="s">
        <v>1338</v>
      </c>
      <c r="B1128" s="19">
        <v>43145</v>
      </c>
      <c r="C1128" s="7" t="s">
        <v>18</v>
      </c>
      <c r="D1128" s="99" t="s">
        <v>1925</v>
      </c>
      <c r="E1128" s="6" t="s">
        <v>34</v>
      </c>
      <c r="F1128" s="5" t="s">
        <v>1136</v>
      </c>
      <c r="G1128" s="44">
        <v>1429.45</v>
      </c>
      <c r="H1128" s="9"/>
    </row>
    <row r="1129" spans="1:8">
      <c r="A1129" t="s">
        <v>1338</v>
      </c>
      <c r="B1129" s="19">
        <v>43145</v>
      </c>
      <c r="C1129" s="7" t="s">
        <v>18</v>
      </c>
      <c r="D1129" s="99" t="s">
        <v>1925</v>
      </c>
      <c r="E1129" s="6" t="s">
        <v>34</v>
      </c>
      <c r="F1129" s="5" t="s">
        <v>1137</v>
      </c>
      <c r="G1129" s="44">
        <v>90</v>
      </c>
      <c r="H1129" s="9"/>
    </row>
    <row r="1130" spans="1:8">
      <c r="A1130" t="s">
        <v>1338</v>
      </c>
      <c r="B1130" s="19">
        <v>43145</v>
      </c>
      <c r="C1130" s="7" t="s">
        <v>18</v>
      </c>
      <c r="D1130" s="99" t="s">
        <v>1925</v>
      </c>
      <c r="E1130" s="6" t="s">
        <v>28</v>
      </c>
      <c r="F1130" s="5" t="s">
        <v>1138</v>
      </c>
      <c r="G1130" s="9">
        <v>671.4</v>
      </c>
      <c r="H1130" s="9"/>
    </row>
    <row r="1131" spans="1:8">
      <c r="A1131" t="s">
        <v>1338</v>
      </c>
      <c r="B1131" s="19">
        <v>43145</v>
      </c>
      <c r="C1131" s="7" t="s">
        <v>18</v>
      </c>
      <c r="D1131" s="99" t="s">
        <v>1925</v>
      </c>
      <c r="E1131" s="6" t="s">
        <v>28</v>
      </c>
      <c r="F1131" s="5" t="s">
        <v>1139</v>
      </c>
      <c r="G1131" s="9">
        <v>23432.27</v>
      </c>
      <c r="H1131" s="9"/>
    </row>
    <row r="1132" spans="1:8">
      <c r="A1132" t="s">
        <v>1338</v>
      </c>
      <c r="B1132" s="19">
        <v>43146</v>
      </c>
      <c r="C1132" s="7" t="s">
        <v>16</v>
      </c>
      <c r="D1132" s="99" t="s">
        <v>1925</v>
      </c>
      <c r="E1132" s="6" t="s">
        <v>62</v>
      </c>
      <c r="F1132" s="5" t="s">
        <v>1140</v>
      </c>
      <c r="G1132" s="9"/>
      <c r="H1132" s="9">
        <v>698.76</v>
      </c>
    </row>
    <row r="1133" spans="1:8">
      <c r="A1133" t="s">
        <v>1338</v>
      </c>
      <c r="B1133" s="19">
        <v>43146</v>
      </c>
      <c r="C1133" s="7" t="s">
        <v>16</v>
      </c>
      <c r="D1133" s="99" t="s">
        <v>1925</v>
      </c>
      <c r="E1133" s="6" t="s">
        <v>62</v>
      </c>
      <c r="F1133" s="5" t="s">
        <v>1141</v>
      </c>
      <c r="G1133" s="9"/>
      <c r="H1133" s="9">
        <v>118.71</v>
      </c>
    </row>
    <row r="1134" spans="1:8">
      <c r="A1134" t="s">
        <v>1338</v>
      </c>
      <c r="B1134" s="19">
        <v>43146</v>
      </c>
      <c r="C1134" s="7" t="s">
        <v>18</v>
      </c>
      <c r="D1134" s="99" t="s">
        <v>1925</v>
      </c>
      <c r="E1134" s="6" t="s">
        <v>28</v>
      </c>
      <c r="F1134" s="5" t="s">
        <v>1142</v>
      </c>
      <c r="G1134" s="9">
        <v>815.4</v>
      </c>
      <c r="H1134" s="9"/>
    </row>
    <row r="1135" spans="1:8">
      <c r="A1135" t="s">
        <v>1338</v>
      </c>
      <c r="B1135" s="19">
        <v>43147</v>
      </c>
      <c r="C1135" s="7" t="s">
        <v>16</v>
      </c>
      <c r="D1135" s="99" t="s">
        <v>1925</v>
      </c>
      <c r="E1135" s="6" t="s">
        <v>62</v>
      </c>
      <c r="F1135" s="5" t="s">
        <v>1143</v>
      </c>
      <c r="G1135" s="9"/>
      <c r="H1135" s="9">
        <v>38.159999999999997</v>
      </c>
    </row>
    <row r="1136" spans="1:8">
      <c r="A1136" t="s">
        <v>1338</v>
      </c>
      <c r="B1136" s="19">
        <v>43147</v>
      </c>
      <c r="C1136" s="7" t="s">
        <v>16</v>
      </c>
      <c r="D1136" s="99" t="s">
        <v>1925</v>
      </c>
      <c r="E1136" s="6" t="s">
        <v>62</v>
      </c>
      <c r="F1136" s="5" t="s">
        <v>1144</v>
      </c>
      <c r="G1136" s="9"/>
      <c r="H1136" s="9">
        <v>80.099999999999994</v>
      </c>
    </row>
    <row r="1137" spans="1:8">
      <c r="A1137" t="s">
        <v>1338</v>
      </c>
      <c r="B1137" s="19">
        <v>43147</v>
      </c>
      <c r="C1137" s="7" t="s">
        <v>18</v>
      </c>
      <c r="D1137" s="99" t="s">
        <v>1925</v>
      </c>
      <c r="E1137" s="6" t="s">
        <v>34</v>
      </c>
      <c r="F1137" s="5" t="s">
        <v>1145</v>
      </c>
      <c r="G1137" s="44">
        <v>1350</v>
      </c>
      <c r="H1137" s="9"/>
    </row>
    <row r="1138" spans="1:8">
      <c r="A1138" t="s">
        <v>1338</v>
      </c>
      <c r="B1138" s="19">
        <v>43147</v>
      </c>
      <c r="C1138" s="7" t="s">
        <v>18</v>
      </c>
      <c r="D1138" s="99" t="s">
        <v>1925</v>
      </c>
      <c r="E1138" s="6" t="s">
        <v>34</v>
      </c>
      <c r="F1138" s="5" t="s">
        <v>1146</v>
      </c>
      <c r="G1138" s="44">
        <v>162</v>
      </c>
      <c r="H1138" s="9"/>
    </row>
    <row r="1139" spans="1:8">
      <c r="A1139" t="s">
        <v>1338</v>
      </c>
      <c r="B1139" s="19">
        <v>43147</v>
      </c>
      <c r="C1139" s="7" t="s">
        <v>18</v>
      </c>
      <c r="D1139" s="99" t="s">
        <v>1925</v>
      </c>
      <c r="E1139" s="6" t="s">
        <v>28</v>
      </c>
      <c r="F1139" s="5" t="s">
        <v>1147</v>
      </c>
      <c r="G1139" s="9">
        <v>308.16000000000003</v>
      </c>
      <c r="H1139" s="9"/>
    </row>
    <row r="1140" spans="1:8">
      <c r="A1140" t="s">
        <v>1338</v>
      </c>
      <c r="B1140" s="19">
        <v>43148</v>
      </c>
      <c r="C1140" s="7" t="s">
        <v>16</v>
      </c>
      <c r="D1140" s="99" t="s">
        <v>1925</v>
      </c>
      <c r="E1140" s="6" t="s">
        <v>62</v>
      </c>
      <c r="F1140" s="5" t="s">
        <v>1148</v>
      </c>
      <c r="G1140" s="9"/>
      <c r="H1140" s="9">
        <v>63</v>
      </c>
    </row>
    <row r="1141" spans="1:8">
      <c r="A1141" t="s">
        <v>1338</v>
      </c>
      <c r="B1141" s="19">
        <v>43148</v>
      </c>
      <c r="C1141" s="7" t="s">
        <v>16</v>
      </c>
      <c r="D1141" s="99" t="s">
        <v>1925</v>
      </c>
      <c r="E1141" s="6" t="s">
        <v>62</v>
      </c>
      <c r="F1141" s="5" t="s">
        <v>1149</v>
      </c>
      <c r="G1141" s="9"/>
      <c r="H1141" s="9">
        <v>1755</v>
      </c>
    </row>
    <row r="1142" spans="1:8">
      <c r="A1142" t="s">
        <v>1338</v>
      </c>
      <c r="B1142" s="19">
        <v>43148</v>
      </c>
      <c r="C1142" s="7" t="s">
        <v>18</v>
      </c>
      <c r="D1142" s="99" t="s">
        <v>1925</v>
      </c>
      <c r="E1142" s="6" t="s">
        <v>34</v>
      </c>
      <c r="F1142" s="5" t="s">
        <v>1150</v>
      </c>
      <c r="G1142" s="44">
        <v>131.79</v>
      </c>
      <c r="H1142" s="9"/>
    </row>
    <row r="1143" spans="1:8">
      <c r="A1143" t="s">
        <v>1338</v>
      </c>
      <c r="B1143" s="19">
        <v>43148</v>
      </c>
      <c r="C1143" s="7" t="s">
        <v>18</v>
      </c>
      <c r="D1143" s="99" t="s">
        <v>1925</v>
      </c>
      <c r="E1143" s="6" t="s">
        <v>34</v>
      </c>
      <c r="F1143" s="5" t="s">
        <v>1151</v>
      </c>
      <c r="G1143" s="44">
        <v>1034.54</v>
      </c>
      <c r="H1143" s="9"/>
    </row>
    <row r="1144" spans="1:8">
      <c r="A1144" t="s">
        <v>1338</v>
      </c>
      <c r="B1144" s="19">
        <v>43150</v>
      </c>
      <c r="C1144" s="7" t="s">
        <v>16</v>
      </c>
      <c r="D1144" s="99" t="s">
        <v>1925</v>
      </c>
      <c r="E1144" s="6" t="s">
        <v>62</v>
      </c>
      <c r="F1144" s="5" t="s">
        <v>1152</v>
      </c>
      <c r="G1144" s="9"/>
      <c r="H1144" s="9">
        <v>15071.91</v>
      </c>
    </row>
    <row r="1145" spans="1:8">
      <c r="A1145" t="s">
        <v>1338</v>
      </c>
      <c r="B1145" s="19">
        <v>43150</v>
      </c>
      <c r="C1145" s="7" t="s">
        <v>16</v>
      </c>
      <c r="D1145" s="99" t="s">
        <v>1925</v>
      </c>
      <c r="E1145" s="6" t="s">
        <v>62</v>
      </c>
      <c r="F1145" s="5" t="s">
        <v>1153</v>
      </c>
      <c r="G1145" s="9"/>
      <c r="H1145" s="9">
        <v>144</v>
      </c>
    </row>
    <row r="1146" spans="1:8">
      <c r="A1146" t="s">
        <v>1338</v>
      </c>
      <c r="B1146" s="19">
        <v>43150</v>
      </c>
      <c r="C1146" s="7" t="s">
        <v>16</v>
      </c>
      <c r="D1146" s="99" t="s">
        <v>1925</v>
      </c>
      <c r="E1146" s="6" t="s">
        <v>62</v>
      </c>
      <c r="F1146" s="5" t="s">
        <v>1154</v>
      </c>
      <c r="G1146" s="9"/>
      <c r="H1146" s="9">
        <v>381.36</v>
      </c>
    </row>
    <row r="1147" spans="1:8">
      <c r="A1147" t="s">
        <v>1338</v>
      </c>
      <c r="B1147" s="19">
        <v>43150</v>
      </c>
      <c r="C1147" s="7" t="s">
        <v>18</v>
      </c>
      <c r="D1147" s="99" t="s">
        <v>1925</v>
      </c>
      <c r="E1147" s="6" t="s">
        <v>28</v>
      </c>
      <c r="F1147" s="5" t="s">
        <v>1155</v>
      </c>
      <c r="G1147" s="9">
        <v>20134.84</v>
      </c>
      <c r="H1147" s="9"/>
    </row>
    <row r="1148" spans="1:8">
      <c r="A1148" t="s">
        <v>1338</v>
      </c>
      <c r="B1148" s="19">
        <v>43150</v>
      </c>
      <c r="C1148" s="7" t="s">
        <v>18</v>
      </c>
      <c r="D1148" s="99" t="s">
        <v>1925</v>
      </c>
      <c r="E1148" s="6" t="s">
        <v>28</v>
      </c>
      <c r="F1148" s="5" t="s">
        <v>1156</v>
      </c>
      <c r="G1148" s="9">
        <v>3463.88</v>
      </c>
      <c r="H1148" s="9"/>
    </row>
    <row r="1149" spans="1:8">
      <c r="A1149" t="s">
        <v>1338</v>
      </c>
      <c r="B1149" s="19">
        <v>43151</v>
      </c>
      <c r="C1149" s="7" t="s">
        <v>16</v>
      </c>
      <c r="D1149" s="99" t="s">
        <v>1925</v>
      </c>
      <c r="E1149" s="6" t="s">
        <v>62</v>
      </c>
      <c r="F1149" s="5" t="s">
        <v>1157</v>
      </c>
      <c r="G1149" s="9"/>
      <c r="H1149" s="9">
        <v>16961.8</v>
      </c>
    </row>
    <row r="1150" spans="1:8">
      <c r="A1150" t="s">
        <v>1338</v>
      </c>
      <c r="B1150" s="19">
        <v>43151</v>
      </c>
      <c r="C1150" s="7" t="s">
        <v>16</v>
      </c>
      <c r="D1150" s="99" t="s">
        <v>1925</v>
      </c>
      <c r="E1150" s="6" t="s">
        <v>62</v>
      </c>
      <c r="F1150" s="5" t="s">
        <v>1158</v>
      </c>
      <c r="G1150" s="9"/>
      <c r="H1150" s="9">
        <v>30009.200000000001</v>
      </c>
    </row>
    <row r="1151" spans="1:8">
      <c r="A1151" t="s">
        <v>1338</v>
      </c>
      <c r="B1151" s="19">
        <v>43151</v>
      </c>
      <c r="C1151" s="7" t="s">
        <v>16</v>
      </c>
      <c r="D1151" s="99" t="s">
        <v>1925</v>
      </c>
      <c r="E1151" s="6" t="s">
        <v>62</v>
      </c>
      <c r="F1151" s="5" t="s">
        <v>1159</v>
      </c>
      <c r="G1151" s="9"/>
      <c r="H1151" s="9">
        <v>1134</v>
      </c>
    </row>
    <row r="1152" spans="1:8">
      <c r="A1152" t="s">
        <v>1338</v>
      </c>
      <c r="B1152" s="19">
        <v>43151</v>
      </c>
      <c r="C1152" s="7" t="s">
        <v>16</v>
      </c>
      <c r="D1152" s="99" t="s">
        <v>1925</v>
      </c>
      <c r="E1152" s="6" t="s">
        <v>62</v>
      </c>
      <c r="F1152" s="5" t="s">
        <v>1160</v>
      </c>
      <c r="G1152" s="9"/>
      <c r="H1152" s="9">
        <v>2911.5</v>
      </c>
    </row>
    <row r="1153" spans="1:8">
      <c r="A1153" t="s">
        <v>1338</v>
      </c>
      <c r="B1153" s="19">
        <v>43152</v>
      </c>
      <c r="C1153" s="7" t="s">
        <v>18</v>
      </c>
      <c r="D1153" s="99" t="s">
        <v>1925</v>
      </c>
      <c r="E1153" s="6" t="s">
        <v>34</v>
      </c>
      <c r="F1153" s="5" t="s">
        <v>1162</v>
      </c>
      <c r="G1153" s="44">
        <v>208.22</v>
      </c>
      <c r="H1153" s="9"/>
    </row>
    <row r="1154" spans="1:8">
      <c r="A1154" t="s">
        <v>1338</v>
      </c>
      <c r="B1154" s="19">
        <v>43152</v>
      </c>
      <c r="C1154" s="7" t="s">
        <v>18</v>
      </c>
      <c r="D1154" s="99" t="s">
        <v>1925</v>
      </c>
      <c r="E1154" s="6" t="s">
        <v>34</v>
      </c>
      <c r="F1154" s="5" t="s">
        <v>1163</v>
      </c>
      <c r="G1154" s="44">
        <v>44.91</v>
      </c>
      <c r="H1154" s="9"/>
    </row>
    <row r="1155" spans="1:8">
      <c r="A1155" t="s">
        <v>1338</v>
      </c>
      <c r="B1155" s="19">
        <v>43152</v>
      </c>
      <c r="C1155" s="7" t="s">
        <v>18</v>
      </c>
      <c r="D1155" s="99" t="s">
        <v>1925</v>
      </c>
      <c r="E1155" s="6" t="s">
        <v>28</v>
      </c>
      <c r="F1155" s="5" t="s">
        <v>24</v>
      </c>
      <c r="G1155" s="9">
        <v>20846.27</v>
      </c>
      <c r="H1155" s="9"/>
    </row>
    <row r="1156" spans="1:8">
      <c r="A1156" t="s">
        <v>1338</v>
      </c>
      <c r="B1156" s="19">
        <v>43153</v>
      </c>
      <c r="C1156" s="7" t="s">
        <v>16</v>
      </c>
      <c r="D1156" s="99" t="s">
        <v>1925</v>
      </c>
      <c r="E1156" s="6" t="s">
        <v>62</v>
      </c>
      <c r="F1156" s="5" t="s">
        <v>1164</v>
      </c>
      <c r="G1156" s="9"/>
      <c r="H1156" s="9">
        <v>1836.02</v>
      </c>
    </row>
    <row r="1157" spans="1:8">
      <c r="A1157" t="s">
        <v>1338</v>
      </c>
      <c r="B1157" s="19">
        <v>43153</v>
      </c>
      <c r="C1157" s="7" t="s">
        <v>16</v>
      </c>
      <c r="D1157" s="99" t="s">
        <v>1925</v>
      </c>
      <c r="E1157" s="6" t="s">
        <v>62</v>
      </c>
      <c r="F1157" s="5" t="s">
        <v>1165</v>
      </c>
      <c r="G1157" s="9"/>
      <c r="H1157" s="9">
        <v>4533.75</v>
      </c>
    </row>
    <row r="1158" spans="1:8">
      <c r="A1158" t="s">
        <v>1338</v>
      </c>
      <c r="B1158" s="19">
        <v>43153</v>
      </c>
      <c r="C1158" s="7" t="s">
        <v>16</v>
      </c>
      <c r="D1158" s="99" t="s">
        <v>1925</v>
      </c>
      <c r="E1158" s="6" t="s">
        <v>62</v>
      </c>
      <c r="F1158" s="5" t="s">
        <v>1166</v>
      </c>
      <c r="G1158" s="9"/>
      <c r="H1158" s="9">
        <v>1327.5</v>
      </c>
    </row>
    <row r="1159" spans="1:8">
      <c r="A1159" t="s">
        <v>1338</v>
      </c>
      <c r="B1159" s="19">
        <v>43153</v>
      </c>
      <c r="C1159" s="7" t="s">
        <v>16</v>
      </c>
      <c r="D1159" s="99" t="s">
        <v>1925</v>
      </c>
      <c r="E1159" s="6" t="s">
        <v>62</v>
      </c>
      <c r="F1159" s="5" t="s">
        <v>1167</v>
      </c>
      <c r="G1159" s="9"/>
      <c r="H1159" s="9">
        <v>1845.75</v>
      </c>
    </row>
    <row r="1160" spans="1:8">
      <c r="A1160" t="s">
        <v>1338</v>
      </c>
      <c r="B1160" s="19">
        <v>43153</v>
      </c>
      <c r="C1160" s="7" t="s">
        <v>18</v>
      </c>
      <c r="D1160" s="99" t="s">
        <v>1925</v>
      </c>
      <c r="E1160" s="6" t="s">
        <v>28</v>
      </c>
      <c r="F1160" s="5" t="s">
        <v>58</v>
      </c>
      <c r="G1160" s="9">
        <v>2953.12</v>
      </c>
      <c r="H1160" s="9"/>
    </row>
    <row r="1161" spans="1:8">
      <c r="A1161" t="s">
        <v>1338</v>
      </c>
      <c r="B1161" s="19">
        <v>43153</v>
      </c>
      <c r="C1161" s="7" t="s">
        <v>18</v>
      </c>
      <c r="D1161" s="99" t="s">
        <v>1925</v>
      </c>
      <c r="E1161" s="6" t="s">
        <v>28</v>
      </c>
      <c r="F1161" s="5" t="s">
        <v>59</v>
      </c>
      <c r="G1161" s="9">
        <v>13653.41</v>
      </c>
      <c r="H1161" s="9"/>
    </row>
    <row r="1162" spans="1:8">
      <c r="A1162" t="s">
        <v>1338</v>
      </c>
      <c r="B1162" s="19">
        <v>43154</v>
      </c>
      <c r="C1162" s="7" t="s">
        <v>18</v>
      </c>
      <c r="D1162" s="99" t="s">
        <v>1925</v>
      </c>
      <c r="E1162" s="6" t="s">
        <v>28</v>
      </c>
      <c r="F1162" s="5" t="s">
        <v>1168</v>
      </c>
      <c r="G1162" s="9">
        <v>3685.94</v>
      </c>
      <c r="H1162" s="9"/>
    </row>
    <row r="1163" spans="1:8">
      <c r="A1163" t="s">
        <v>1338</v>
      </c>
      <c r="B1163" s="19">
        <v>43154</v>
      </c>
      <c r="C1163" s="7" t="s">
        <v>18</v>
      </c>
      <c r="D1163" s="99" t="s">
        <v>1925</v>
      </c>
      <c r="E1163" s="6" t="s">
        <v>28</v>
      </c>
      <c r="F1163" s="5" t="s">
        <v>1169</v>
      </c>
      <c r="G1163" s="9">
        <v>945</v>
      </c>
      <c r="H1163" s="9"/>
    </row>
    <row r="1164" spans="1:8">
      <c r="A1164" t="s">
        <v>1338</v>
      </c>
      <c r="B1164" s="19">
        <v>43155</v>
      </c>
      <c r="C1164" s="7" t="s">
        <v>16</v>
      </c>
      <c r="D1164" s="99" t="s">
        <v>1925</v>
      </c>
      <c r="E1164" s="6" t="s">
        <v>62</v>
      </c>
      <c r="F1164" s="5" t="s">
        <v>1170</v>
      </c>
      <c r="G1164" s="9"/>
      <c r="H1164" s="9">
        <v>12271.88</v>
      </c>
    </row>
    <row r="1165" spans="1:8">
      <c r="A1165" t="s">
        <v>1338</v>
      </c>
      <c r="B1165" s="19">
        <v>43155</v>
      </c>
      <c r="C1165" s="7" t="s">
        <v>18</v>
      </c>
      <c r="D1165" s="99" t="s">
        <v>1925</v>
      </c>
      <c r="E1165" s="6" t="s">
        <v>34</v>
      </c>
      <c r="F1165" s="5" t="s">
        <v>1171</v>
      </c>
      <c r="G1165" s="44">
        <v>18</v>
      </c>
      <c r="H1165" s="9"/>
    </row>
    <row r="1166" spans="1:8">
      <c r="A1166" t="s">
        <v>1338</v>
      </c>
      <c r="B1166" s="19">
        <v>43155</v>
      </c>
      <c r="C1166" s="7" t="s">
        <v>18</v>
      </c>
      <c r="D1166" s="99" t="s">
        <v>1925</v>
      </c>
      <c r="E1166" s="6" t="s">
        <v>34</v>
      </c>
      <c r="F1166" s="5" t="s">
        <v>1172</v>
      </c>
      <c r="G1166" s="44">
        <v>98.91</v>
      </c>
      <c r="H1166" s="9"/>
    </row>
    <row r="1167" spans="1:8">
      <c r="A1167" t="s">
        <v>1338</v>
      </c>
      <c r="B1167" s="19">
        <v>43155</v>
      </c>
      <c r="C1167" s="7" t="s">
        <v>18</v>
      </c>
      <c r="D1167" s="99" t="s">
        <v>1925</v>
      </c>
      <c r="E1167" s="6" t="s">
        <v>28</v>
      </c>
      <c r="F1167" s="5" t="s">
        <v>1173</v>
      </c>
      <c r="G1167" s="9">
        <v>2463.75</v>
      </c>
      <c r="H1167" s="9"/>
    </row>
    <row r="1168" spans="1:8">
      <c r="A1168" t="s">
        <v>1338</v>
      </c>
      <c r="B1168" s="19">
        <v>43155</v>
      </c>
      <c r="C1168" s="7" t="s">
        <v>18</v>
      </c>
      <c r="D1168" s="99" t="s">
        <v>1925</v>
      </c>
      <c r="E1168" s="6" t="s">
        <v>28</v>
      </c>
      <c r="F1168" s="5" t="s">
        <v>1174</v>
      </c>
      <c r="G1168" s="9">
        <v>12244.05</v>
      </c>
      <c r="H1168" s="9"/>
    </row>
    <row r="1169" spans="1:8">
      <c r="A1169" t="s">
        <v>1338</v>
      </c>
      <c r="B1169" s="19">
        <v>43156</v>
      </c>
      <c r="C1169" s="7" t="s">
        <v>18</v>
      </c>
      <c r="D1169" s="99" t="s">
        <v>1925</v>
      </c>
      <c r="E1169" s="6" t="s">
        <v>28</v>
      </c>
      <c r="F1169" s="5" t="s">
        <v>1175</v>
      </c>
      <c r="G1169" s="9">
        <v>27.9</v>
      </c>
      <c r="H1169" s="9"/>
    </row>
    <row r="1170" spans="1:8">
      <c r="A1170" t="s">
        <v>1338</v>
      </c>
      <c r="B1170" s="19">
        <v>43157</v>
      </c>
      <c r="C1170" s="7" t="s">
        <v>16</v>
      </c>
      <c r="D1170" s="99" t="s">
        <v>1925</v>
      </c>
      <c r="E1170" s="6" t="s">
        <v>62</v>
      </c>
      <c r="F1170" s="5" t="s">
        <v>1176</v>
      </c>
      <c r="G1170" s="9"/>
      <c r="H1170" s="9">
        <v>45.72</v>
      </c>
    </row>
    <row r="1171" spans="1:8">
      <c r="A1171" t="s">
        <v>1338</v>
      </c>
      <c r="B1171" s="19">
        <v>43157</v>
      </c>
      <c r="C1171" s="7" t="s">
        <v>16</v>
      </c>
      <c r="D1171" s="99" t="s">
        <v>1925</v>
      </c>
      <c r="E1171" s="6" t="s">
        <v>62</v>
      </c>
      <c r="F1171" s="5" t="s">
        <v>1177</v>
      </c>
      <c r="G1171" s="9"/>
      <c r="H1171" s="9">
        <v>603</v>
      </c>
    </row>
    <row r="1172" spans="1:8">
      <c r="A1172" t="s">
        <v>1338</v>
      </c>
      <c r="B1172" s="19">
        <v>43157</v>
      </c>
      <c r="C1172" s="7" t="s">
        <v>16</v>
      </c>
      <c r="D1172" s="99" t="s">
        <v>1925</v>
      </c>
      <c r="E1172" s="6" t="s">
        <v>62</v>
      </c>
      <c r="F1172" s="5" t="s">
        <v>1178</v>
      </c>
      <c r="G1172" s="9"/>
      <c r="H1172" s="9">
        <v>1523.1</v>
      </c>
    </row>
    <row r="1173" spans="1:8">
      <c r="A1173" t="s">
        <v>1338</v>
      </c>
      <c r="B1173" s="19">
        <v>43157</v>
      </c>
      <c r="C1173" s="7" t="s">
        <v>16</v>
      </c>
      <c r="D1173" s="99" t="s">
        <v>1925</v>
      </c>
      <c r="E1173" s="6" t="s">
        <v>62</v>
      </c>
      <c r="F1173" s="5" t="s">
        <v>1179</v>
      </c>
      <c r="G1173" s="9"/>
      <c r="H1173" s="9">
        <v>5619.33</v>
      </c>
    </row>
    <row r="1174" spans="1:8">
      <c r="A1174" t="s">
        <v>1338</v>
      </c>
      <c r="B1174" s="19">
        <v>43157</v>
      </c>
      <c r="C1174" s="7" t="s">
        <v>18</v>
      </c>
      <c r="D1174" s="99" t="s">
        <v>1925</v>
      </c>
      <c r="E1174" s="6" t="s">
        <v>34</v>
      </c>
      <c r="F1174" s="5" t="s">
        <v>1180</v>
      </c>
      <c r="G1174" s="44">
        <v>165</v>
      </c>
      <c r="H1174" s="9"/>
    </row>
    <row r="1175" spans="1:8">
      <c r="A1175" t="s">
        <v>1338</v>
      </c>
      <c r="B1175" s="19">
        <v>43157</v>
      </c>
      <c r="C1175" s="7" t="s">
        <v>18</v>
      </c>
      <c r="D1175" s="99" t="s">
        <v>1925</v>
      </c>
      <c r="E1175" s="6" t="s">
        <v>28</v>
      </c>
      <c r="F1175" s="5" t="s">
        <v>1181</v>
      </c>
      <c r="G1175" s="9">
        <v>9078.1299999999992</v>
      </c>
      <c r="H1175" s="9"/>
    </row>
    <row r="1176" spans="1:8">
      <c r="A1176" t="s">
        <v>1338</v>
      </c>
      <c r="B1176" s="19">
        <v>43157</v>
      </c>
      <c r="C1176" s="7" t="s">
        <v>18</v>
      </c>
      <c r="D1176" s="99" t="s">
        <v>1925</v>
      </c>
      <c r="E1176" s="6" t="s">
        <v>28</v>
      </c>
      <c r="F1176" s="5" t="s">
        <v>1182</v>
      </c>
      <c r="G1176" s="9">
        <v>67.5</v>
      </c>
      <c r="H1176" s="9"/>
    </row>
    <row r="1177" spans="1:8">
      <c r="A1177" t="s">
        <v>1338</v>
      </c>
      <c r="B1177" s="19">
        <v>43158</v>
      </c>
      <c r="C1177" s="7" t="s">
        <v>16</v>
      </c>
      <c r="D1177" s="99" t="s">
        <v>1925</v>
      </c>
      <c r="E1177" s="6" t="s">
        <v>62</v>
      </c>
      <c r="F1177" s="5" t="s">
        <v>1183</v>
      </c>
      <c r="G1177" s="9"/>
      <c r="H1177" s="9">
        <v>22120.560000000001</v>
      </c>
    </row>
    <row r="1178" spans="1:8">
      <c r="A1178" t="s">
        <v>1338</v>
      </c>
      <c r="B1178" s="19">
        <v>43158</v>
      </c>
      <c r="C1178" s="7" t="s">
        <v>16</v>
      </c>
      <c r="D1178" s="99" t="s">
        <v>1925</v>
      </c>
      <c r="E1178" s="6" t="s">
        <v>62</v>
      </c>
      <c r="F1178" s="5" t="s">
        <v>1184</v>
      </c>
      <c r="G1178" s="9"/>
      <c r="H1178" s="9">
        <v>46515.7</v>
      </c>
    </row>
    <row r="1179" spans="1:8">
      <c r="A1179" t="s">
        <v>1338</v>
      </c>
      <c r="B1179" s="19">
        <v>43158</v>
      </c>
      <c r="C1179" s="7" t="s">
        <v>16</v>
      </c>
      <c r="D1179" s="99" t="s">
        <v>1925</v>
      </c>
      <c r="E1179" s="6" t="s">
        <v>62</v>
      </c>
      <c r="F1179" s="5" t="s">
        <v>1185</v>
      </c>
      <c r="G1179" s="9"/>
      <c r="H1179" s="9">
        <v>52.17</v>
      </c>
    </row>
    <row r="1180" spans="1:8">
      <c r="A1180" t="s">
        <v>1338</v>
      </c>
      <c r="B1180" s="19">
        <v>43158</v>
      </c>
      <c r="C1180" s="7" t="s">
        <v>18</v>
      </c>
      <c r="D1180" s="99" t="s">
        <v>1925</v>
      </c>
      <c r="E1180" s="6" t="s">
        <v>254</v>
      </c>
      <c r="F1180" s="5" t="s">
        <v>39</v>
      </c>
      <c r="G1180" s="10"/>
      <c r="H1180" s="9">
        <v>-418.5</v>
      </c>
    </row>
    <row r="1181" spans="1:8">
      <c r="A1181" t="s">
        <v>1338</v>
      </c>
      <c r="B1181" s="19">
        <v>43158</v>
      </c>
      <c r="C1181" s="7" t="s">
        <v>18</v>
      </c>
      <c r="D1181" s="99" t="s">
        <v>1925</v>
      </c>
      <c r="E1181" s="6" t="s">
        <v>28</v>
      </c>
      <c r="F1181" s="5" t="s">
        <v>83</v>
      </c>
      <c r="G1181" s="9">
        <v>3440.87</v>
      </c>
      <c r="H1181" s="9"/>
    </row>
    <row r="1182" spans="1:8">
      <c r="A1182" t="s">
        <v>1338</v>
      </c>
      <c r="B1182" s="19">
        <v>43158</v>
      </c>
      <c r="C1182" s="7" t="s">
        <v>18</v>
      </c>
      <c r="D1182" s="99" t="s">
        <v>1925</v>
      </c>
      <c r="E1182" s="6" t="s">
        <v>34</v>
      </c>
      <c r="F1182" s="5" t="s">
        <v>1186</v>
      </c>
      <c r="G1182" s="44">
        <v>211.98</v>
      </c>
      <c r="H1182" s="9"/>
    </row>
    <row r="1183" spans="1:8">
      <c r="A1183" t="s">
        <v>1338</v>
      </c>
      <c r="B1183" s="19">
        <v>43158</v>
      </c>
      <c r="C1183" s="7" t="s">
        <v>18</v>
      </c>
      <c r="D1183" s="99" t="s">
        <v>1925</v>
      </c>
      <c r="E1183" s="6" t="s">
        <v>28</v>
      </c>
      <c r="F1183" s="5" t="s">
        <v>1187</v>
      </c>
      <c r="G1183" s="9">
        <v>2260.44</v>
      </c>
      <c r="H1183" s="9"/>
    </row>
    <row r="1184" spans="1:8">
      <c r="A1184" t="s">
        <v>1338</v>
      </c>
      <c r="B1184" s="19">
        <v>43158</v>
      </c>
      <c r="C1184" s="7" t="s">
        <v>18</v>
      </c>
      <c r="D1184" s="99" t="s">
        <v>1925</v>
      </c>
      <c r="E1184" s="6" t="s">
        <v>28</v>
      </c>
      <c r="F1184" s="5" t="s">
        <v>1188</v>
      </c>
      <c r="G1184" s="9">
        <v>143761.13</v>
      </c>
      <c r="H1184" s="9"/>
    </row>
    <row r="1185" spans="1:8">
      <c r="A1185" t="s">
        <v>1338</v>
      </c>
      <c r="B1185" s="19">
        <v>43158</v>
      </c>
      <c r="C1185" s="7" t="s">
        <v>18</v>
      </c>
      <c r="D1185" s="99" t="s">
        <v>1925</v>
      </c>
      <c r="E1185" s="6" t="s">
        <v>34</v>
      </c>
      <c r="F1185" s="5" t="s">
        <v>1189</v>
      </c>
      <c r="G1185" s="44">
        <v>80.91</v>
      </c>
      <c r="H1185" s="9"/>
    </row>
    <row r="1186" spans="1:8">
      <c r="A1186" t="s">
        <v>1338</v>
      </c>
      <c r="B1186" s="19">
        <v>43158</v>
      </c>
      <c r="C1186" s="7" t="s">
        <v>18</v>
      </c>
      <c r="D1186" s="99" t="s">
        <v>1925</v>
      </c>
      <c r="E1186" s="6" t="s">
        <v>34</v>
      </c>
      <c r="F1186" s="5" t="s">
        <v>1190</v>
      </c>
      <c r="G1186" s="44">
        <v>47.25</v>
      </c>
      <c r="H1186" s="9"/>
    </row>
    <row r="1187" spans="1:8" s="49" customFormat="1">
      <c r="A1187" s="47" t="s">
        <v>1338</v>
      </c>
      <c r="B1187" s="54">
        <v>43158</v>
      </c>
      <c r="C1187" s="50" t="s">
        <v>18</v>
      </c>
      <c r="D1187" s="99" t="s">
        <v>1925</v>
      </c>
      <c r="E1187" s="55" t="s">
        <v>34</v>
      </c>
      <c r="F1187" s="51" t="s">
        <v>1363</v>
      </c>
      <c r="G1187" s="46">
        <v>98.5</v>
      </c>
      <c r="H1187" s="9"/>
    </row>
    <row r="1188" spans="1:8" s="49" customFormat="1">
      <c r="A1188" s="47" t="s">
        <v>1338</v>
      </c>
      <c r="B1188" s="54">
        <v>43140</v>
      </c>
      <c r="C1188" s="50" t="s">
        <v>18</v>
      </c>
      <c r="D1188" s="99" t="s">
        <v>1925</v>
      </c>
      <c r="E1188" s="55" t="s">
        <v>34</v>
      </c>
      <c r="F1188" s="51" t="s">
        <v>1364</v>
      </c>
      <c r="G1188" s="46">
        <v>1398.25</v>
      </c>
      <c r="H1188" s="9"/>
    </row>
    <row r="1189" spans="1:8">
      <c r="A1189" t="s">
        <v>1338</v>
      </c>
      <c r="B1189" s="19">
        <v>43159</v>
      </c>
      <c r="C1189" s="7" t="s">
        <v>18</v>
      </c>
      <c r="D1189" s="99" t="s">
        <v>1925</v>
      </c>
      <c r="E1189" s="6" t="s">
        <v>34</v>
      </c>
      <c r="F1189" s="5" t="s">
        <v>1191</v>
      </c>
      <c r="G1189" s="44">
        <v>518</v>
      </c>
      <c r="H1189" s="9"/>
    </row>
    <row r="1190" spans="1:8">
      <c r="A1190" t="s">
        <v>1338</v>
      </c>
      <c r="B1190" s="19">
        <v>43159</v>
      </c>
      <c r="C1190" s="7" t="s">
        <v>16</v>
      </c>
      <c r="D1190" s="99" t="s">
        <v>1925</v>
      </c>
      <c r="E1190" s="6" t="s">
        <v>62</v>
      </c>
      <c r="F1190" s="5" t="s">
        <v>1192</v>
      </c>
      <c r="G1190" s="9"/>
      <c r="H1190" s="9">
        <v>3443.1</v>
      </c>
    </row>
    <row r="1191" spans="1:8">
      <c r="A1191" t="s">
        <v>1338</v>
      </c>
      <c r="B1191" s="19">
        <v>43159</v>
      </c>
      <c r="C1191" s="7" t="s">
        <v>16</v>
      </c>
      <c r="D1191" s="99" t="s">
        <v>1925</v>
      </c>
      <c r="E1191" s="6" t="s">
        <v>62</v>
      </c>
      <c r="F1191" s="5" t="s">
        <v>1193</v>
      </c>
      <c r="G1191" s="9"/>
      <c r="H1191" s="9">
        <v>1134</v>
      </c>
    </row>
    <row r="1192" spans="1:8">
      <c r="A1192" t="s">
        <v>1338</v>
      </c>
      <c r="B1192" s="19">
        <v>43159</v>
      </c>
      <c r="C1192" s="7" t="s">
        <v>18</v>
      </c>
      <c r="D1192" s="99" t="s">
        <v>1925</v>
      </c>
      <c r="E1192" s="6" t="s">
        <v>28</v>
      </c>
      <c r="F1192" s="5" t="s">
        <v>1194</v>
      </c>
      <c r="G1192" s="9">
        <v>9876.33</v>
      </c>
      <c r="H1192" s="9"/>
    </row>
    <row r="1193" spans="1:8">
      <c r="A1193" t="s">
        <v>1338</v>
      </c>
      <c r="B1193" s="19">
        <v>43159</v>
      </c>
      <c r="C1193" s="7" t="s">
        <v>18</v>
      </c>
      <c r="D1193" s="99" t="s">
        <v>1925</v>
      </c>
      <c r="E1193" s="6" t="s">
        <v>28</v>
      </c>
      <c r="F1193" s="5" t="s">
        <v>1195</v>
      </c>
      <c r="G1193" s="9">
        <v>4163.3900000000003</v>
      </c>
      <c r="H1193" s="9"/>
    </row>
    <row r="1194" spans="1:8">
      <c r="A1194" t="s">
        <v>1338</v>
      </c>
      <c r="B1194" s="19">
        <v>43159</v>
      </c>
      <c r="C1194" s="7" t="s">
        <v>18</v>
      </c>
      <c r="D1194" s="99" t="s">
        <v>1925</v>
      </c>
      <c r="E1194" s="6" t="s">
        <v>34</v>
      </c>
      <c r="F1194" s="5" t="s">
        <v>1196</v>
      </c>
      <c r="G1194" s="44">
        <v>139.5</v>
      </c>
      <c r="H1194" s="9"/>
    </row>
    <row r="1195" spans="1:8">
      <c r="A1195" t="s">
        <v>1338</v>
      </c>
      <c r="B1195" s="19">
        <v>43159</v>
      </c>
      <c r="C1195" s="7" t="s">
        <v>18</v>
      </c>
      <c r="D1195" s="99" t="s">
        <v>1925</v>
      </c>
      <c r="E1195" s="6" t="s">
        <v>28</v>
      </c>
      <c r="F1195" s="5" t="s">
        <v>1197</v>
      </c>
      <c r="G1195" s="9">
        <v>9493.85</v>
      </c>
      <c r="H1195" s="9"/>
    </row>
    <row r="1196" spans="1:8">
      <c r="A1196" t="s">
        <v>1338</v>
      </c>
      <c r="B1196" s="19">
        <v>43159</v>
      </c>
      <c r="C1196" s="7" t="s">
        <v>18</v>
      </c>
      <c r="D1196" s="99" t="s">
        <v>1925</v>
      </c>
      <c r="E1196" s="6" t="s">
        <v>28</v>
      </c>
      <c r="F1196" s="5" t="s">
        <v>1198</v>
      </c>
      <c r="G1196" s="9">
        <v>40085.96</v>
      </c>
      <c r="H1196" s="9"/>
    </row>
    <row r="1197" spans="1:8">
      <c r="A1197" t="s">
        <v>1338</v>
      </c>
      <c r="B1197" s="19">
        <v>43159</v>
      </c>
      <c r="C1197" s="7" t="s">
        <v>18</v>
      </c>
      <c r="D1197" s="99" t="s">
        <v>1925</v>
      </c>
      <c r="E1197" s="6" t="s">
        <v>28</v>
      </c>
      <c r="F1197" s="5" t="s">
        <v>87</v>
      </c>
      <c r="G1197" s="9">
        <v>24966.94</v>
      </c>
      <c r="H1197" s="9"/>
    </row>
    <row r="1198" spans="1:8">
      <c r="A1198" t="s">
        <v>1338</v>
      </c>
      <c r="B1198" s="19">
        <v>43159</v>
      </c>
      <c r="C1198" s="7" t="s">
        <v>18</v>
      </c>
      <c r="D1198" s="99" t="s">
        <v>1925</v>
      </c>
      <c r="E1198" s="6" t="s">
        <v>28</v>
      </c>
      <c r="F1198" s="5" t="s">
        <v>1199</v>
      </c>
      <c r="G1198" s="9">
        <v>21926.27</v>
      </c>
      <c r="H1198" s="9"/>
    </row>
    <row r="1199" spans="1:8">
      <c r="A1199" t="s">
        <v>1338</v>
      </c>
      <c r="B1199" s="19">
        <v>43159</v>
      </c>
      <c r="C1199" s="7" t="s">
        <v>18</v>
      </c>
      <c r="D1199" s="99" t="s">
        <v>1925</v>
      </c>
      <c r="E1199" s="6" t="s">
        <v>28</v>
      </c>
      <c r="F1199" s="5" t="s">
        <v>1200</v>
      </c>
      <c r="G1199" s="9">
        <v>3692.09</v>
      </c>
      <c r="H1199" s="9"/>
    </row>
    <row r="1200" spans="1:8" s="49" customFormat="1">
      <c r="A1200" s="47" t="s">
        <v>1338</v>
      </c>
      <c r="B1200" s="48">
        <v>43151</v>
      </c>
      <c r="C1200" s="50" t="s">
        <v>18</v>
      </c>
      <c r="D1200" s="99" t="s">
        <v>1925</v>
      </c>
      <c r="E1200" s="45" t="s">
        <v>34</v>
      </c>
      <c r="F1200" s="51" t="s">
        <v>1361</v>
      </c>
      <c r="G1200" s="52">
        <v>522</v>
      </c>
    </row>
    <row r="1201" spans="1:16" s="49" customFormat="1">
      <c r="A1201" s="47" t="s">
        <v>1338</v>
      </c>
      <c r="B1201" s="48">
        <v>43151</v>
      </c>
      <c r="C1201" s="50" t="s">
        <v>18</v>
      </c>
      <c r="D1201" s="99" t="s">
        <v>1925</v>
      </c>
      <c r="E1201" s="45" t="s">
        <v>34</v>
      </c>
      <c r="F1201" s="51" t="s">
        <v>1362</v>
      </c>
      <c r="G1201" s="52">
        <v>1134</v>
      </c>
    </row>
    <row r="1202" spans="1:16" s="49" customFormat="1">
      <c r="A1202" s="47" t="s">
        <v>1338</v>
      </c>
      <c r="B1202" s="48">
        <v>43155</v>
      </c>
      <c r="C1202" s="50" t="s">
        <v>18</v>
      </c>
      <c r="D1202" s="99" t="s">
        <v>1925</v>
      </c>
      <c r="E1202" s="45" t="s">
        <v>28</v>
      </c>
      <c r="F1202" s="51" t="s">
        <v>1181</v>
      </c>
      <c r="G1202" s="52">
        <v>378.98</v>
      </c>
    </row>
    <row r="1203" spans="1:16" s="49" customFormat="1">
      <c r="A1203" s="47" t="s">
        <v>1338</v>
      </c>
      <c r="B1203" s="48">
        <v>43157</v>
      </c>
      <c r="C1203" s="50" t="s">
        <v>18</v>
      </c>
      <c r="D1203" s="99" t="s">
        <v>1925</v>
      </c>
      <c r="E1203" s="45" t="s">
        <v>28</v>
      </c>
      <c r="F1203" s="51" t="s">
        <v>1188</v>
      </c>
      <c r="G1203" s="52">
        <v>180</v>
      </c>
    </row>
    <row r="1204" spans="1:16">
      <c r="A1204" t="s">
        <v>1338</v>
      </c>
      <c r="B1204" s="19">
        <v>43159</v>
      </c>
      <c r="C1204" s="7" t="s">
        <v>18</v>
      </c>
      <c r="D1204" s="99" t="s">
        <v>1925</v>
      </c>
      <c r="E1204" s="6" t="s">
        <v>34</v>
      </c>
      <c r="F1204" s="5" t="s">
        <v>1201</v>
      </c>
      <c r="G1204" s="44">
        <v>65</v>
      </c>
      <c r="H1204" s="9"/>
    </row>
    <row r="1205" spans="1:16" s="57" customFormat="1">
      <c r="A1205" s="57" t="s">
        <v>1359</v>
      </c>
      <c r="B1205" s="19">
        <v>43160</v>
      </c>
      <c r="C1205" s="63" t="s">
        <v>18</v>
      </c>
      <c r="D1205" s="99" t="s">
        <v>1925</v>
      </c>
      <c r="E1205" s="61" t="s">
        <v>28</v>
      </c>
      <c r="F1205" s="59" t="s">
        <v>1365</v>
      </c>
      <c r="G1205" s="9">
        <v>360</v>
      </c>
      <c r="H1205" s="9"/>
      <c r="I1205" s="88">
        <v>43160</v>
      </c>
      <c r="J1205" s="96" t="s">
        <v>18</v>
      </c>
      <c r="K1205" s="11"/>
      <c r="L1205" s="12"/>
      <c r="M1205" s="90"/>
      <c r="N1205" s="97"/>
      <c r="P1205" s="21">
        <f>G1205-N1205</f>
        <v>360</v>
      </c>
    </row>
    <row r="1206" spans="1:16" s="57" customFormat="1" ht="15" customHeight="1">
      <c r="A1206" s="57" t="s">
        <v>1359</v>
      </c>
      <c r="B1206" s="19">
        <v>43160</v>
      </c>
      <c r="C1206" s="63" t="s">
        <v>16</v>
      </c>
      <c r="D1206" s="99" t="s">
        <v>1925</v>
      </c>
      <c r="E1206" s="61" t="s">
        <v>62</v>
      </c>
      <c r="F1206" s="59" t="s">
        <v>1366</v>
      </c>
      <c r="G1206" s="9"/>
      <c r="H1206" s="9">
        <v>1120.56</v>
      </c>
      <c r="I1206" s="88">
        <v>43160</v>
      </c>
      <c r="J1206" s="96" t="s">
        <v>18</v>
      </c>
      <c r="K1206" s="11"/>
      <c r="L1206" s="12"/>
      <c r="M1206" s="90"/>
      <c r="N1206" s="97"/>
    </row>
    <row r="1207" spans="1:16" s="57" customFormat="1">
      <c r="A1207" s="57" t="s">
        <v>1359</v>
      </c>
      <c r="B1207" s="19">
        <v>43160</v>
      </c>
      <c r="C1207" s="63" t="s">
        <v>18</v>
      </c>
      <c r="D1207" s="99" t="s">
        <v>1925</v>
      </c>
      <c r="E1207" s="61" t="s">
        <v>28</v>
      </c>
      <c r="F1207" s="59" t="s">
        <v>1367</v>
      </c>
      <c r="G1207" s="9">
        <v>910.89</v>
      </c>
      <c r="H1207" s="9"/>
      <c r="I1207" s="88">
        <v>43160</v>
      </c>
      <c r="J1207" s="96" t="s">
        <v>18</v>
      </c>
      <c r="K1207" s="11"/>
      <c r="L1207" s="12"/>
      <c r="M1207" s="90"/>
      <c r="N1207" s="97"/>
      <c r="P1207" s="21">
        <f>G1207-N1207</f>
        <v>910.89</v>
      </c>
    </row>
    <row r="1208" spans="1:16" s="57" customFormat="1">
      <c r="A1208" s="57" t="s">
        <v>1359</v>
      </c>
      <c r="B1208" s="19">
        <v>43160</v>
      </c>
      <c r="C1208" s="63" t="s">
        <v>18</v>
      </c>
      <c r="D1208" s="99" t="s">
        <v>1925</v>
      </c>
      <c r="E1208" s="61" t="s">
        <v>34</v>
      </c>
      <c r="F1208" s="59" t="s">
        <v>1368</v>
      </c>
      <c r="G1208" s="9">
        <v>495</v>
      </c>
      <c r="H1208" s="9"/>
      <c r="I1208" s="88">
        <v>43162</v>
      </c>
      <c r="J1208" s="96" t="s">
        <v>18</v>
      </c>
      <c r="K1208" s="11"/>
      <c r="L1208" s="12"/>
      <c r="M1208" s="90"/>
      <c r="N1208" s="97"/>
      <c r="P1208" s="21">
        <f>G1208-N1208</f>
        <v>495</v>
      </c>
    </row>
    <row r="1209" spans="1:16" s="57" customFormat="1" ht="15" customHeight="1">
      <c r="A1209" s="57" t="s">
        <v>1359</v>
      </c>
      <c r="B1209" s="19">
        <v>43162</v>
      </c>
      <c r="C1209" s="63" t="s">
        <v>16</v>
      </c>
      <c r="D1209" s="99" t="s">
        <v>1925</v>
      </c>
      <c r="E1209" s="61" t="s">
        <v>62</v>
      </c>
      <c r="F1209" s="59" t="s">
        <v>1369</v>
      </c>
      <c r="G1209" s="9"/>
      <c r="H1209" s="9">
        <v>457.63</v>
      </c>
      <c r="I1209" s="88">
        <v>43163</v>
      </c>
      <c r="J1209" s="96" t="s">
        <v>18</v>
      </c>
      <c r="K1209" s="11"/>
      <c r="L1209" s="12"/>
      <c r="M1209" s="90"/>
      <c r="N1209" s="97"/>
    </row>
    <row r="1210" spans="1:16" s="57" customFormat="1" ht="15" customHeight="1">
      <c r="A1210" s="57" t="s">
        <v>1359</v>
      </c>
      <c r="B1210" s="19">
        <v>43162</v>
      </c>
      <c r="C1210" s="63" t="s">
        <v>16</v>
      </c>
      <c r="D1210" s="99" t="s">
        <v>1925</v>
      </c>
      <c r="E1210" s="61" t="s">
        <v>62</v>
      </c>
      <c r="F1210" s="59" t="s">
        <v>1370</v>
      </c>
      <c r="G1210" s="9"/>
      <c r="H1210" s="9">
        <v>612.9</v>
      </c>
      <c r="I1210" s="88">
        <v>43164</v>
      </c>
      <c r="J1210" s="96" t="s">
        <v>18</v>
      </c>
      <c r="K1210" s="11"/>
      <c r="L1210" s="12"/>
      <c r="M1210" s="90"/>
      <c r="N1210" s="97"/>
    </row>
    <row r="1211" spans="1:16" s="57" customFormat="1" ht="15" customHeight="1">
      <c r="A1211" s="57" t="s">
        <v>1359</v>
      </c>
      <c r="B1211" s="19">
        <v>43162</v>
      </c>
      <c r="C1211" s="63" t="s">
        <v>16</v>
      </c>
      <c r="D1211" s="99" t="s">
        <v>1925</v>
      </c>
      <c r="E1211" s="61" t="s">
        <v>62</v>
      </c>
      <c r="F1211" s="59" t="s">
        <v>1371</v>
      </c>
      <c r="G1211" s="9"/>
      <c r="H1211" s="9">
        <v>612.9</v>
      </c>
      <c r="I1211" s="88">
        <v>43164</v>
      </c>
      <c r="J1211" s="96" t="s">
        <v>18</v>
      </c>
      <c r="K1211" s="11"/>
      <c r="L1211" s="12"/>
      <c r="M1211" s="90"/>
      <c r="N1211" s="97"/>
    </row>
    <row r="1212" spans="1:16" s="57" customFormat="1">
      <c r="A1212" s="57" t="s">
        <v>1359</v>
      </c>
      <c r="B1212" s="19">
        <v>43162</v>
      </c>
      <c r="C1212" s="63" t="s">
        <v>18</v>
      </c>
      <c r="D1212" s="99" t="s">
        <v>1925</v>
      </c>
      <c r="E1212" s="61" t="s">
        <v>28</v>
      </c>
      <c r="F1212" s="59" t="s">
        <v>1372</v>
      </c>
      <c r="G1212" s="9">
        <v>14403.09</v>
      </c>
      <c r="H1212" s="9"/>
      <c r="I1212" s="88">
        <v>43164</v>
      </c>
      <c r="J1212" s="96" t="s">
        <v>18</v>
      </c>
      <c r="K1212" s="11"/>
      <c r="L1212" s="12"/>
      <c r="M1212" s="90"/>
      <c r="N1212" s="97"/>
      <c r="P1212" s="21">
        <f>G1212-N1212</f>
        <v>14403.09</v>
      </c>
    </row>
    <row r="1213" spans="1:16" s="57" customFormat="1">
      <c r="A1213" s="57" t="s">
        <v>1359</v>
      </c>
      <c r="B1213" s="19">
        <v>43163</v>
      </c>
      <c r="C1213" s="63" t="s">
        <v>18</v>
      </c>
      <c r="D1213" s="99" t="s">
        <v>1925</v>
      </c>
      <c r="E1213" s="61" t="s">
        <v>28</v>
      </c>
      <c r="F1213" s="59" t="s">
        <v>106</v>
      </c>
      <c r="G1213" s="9">
        <v>9009.0499999999993</v>
      </c>
      <c r="H1213" s="9"/>
      <c r="I1213" s="88">
        <v>43165</v>
      </c>
      <c r="J1213" s="96" t="s">
        <v>18</v>
      </c>
      <c r="K1213" s="11"/>
      <c r="L1213" s="12"/>
      <c r="M1213" s="90"/>
      <c r="N1213" s="97"/>
      <c r="P1213" s="21">
        <f>G1213-N1213</f>
        <v>9009.0499999999993</v>
      </c>
    </row>
    <row r="1214" spans="1:16" s="57" customFormat="1" ht="15" customHeight="1">
      <c r="A1214" s="57" t="s">
        <v>1359</v>
      </c>
      <c r="B1214" s="19">
        <v>43164</v>
      </c>
      <c r="C1214" s="63" t="s">
        <v>16</v>
      </c>
      <c r="D1214" s="99" t="s">
        <v>1925</v>
      </c>
      <c r="E1214" s="61" t="s">
        <v>62</v>
      </c>
      <c r="F1214" s="59" t="s">
        <v>1373</v>
      </c>
      <c r="G1214" s="9"/>
      <c r="H1214" s="9">
        <v>225</v>
      </c>
      <c r="I1214" s="88">
        <v>43165</v>
      </c>
      <c r="J1214" s="96" t="s">
        <v>18</v>
      </c>
      <c r="K1214" s="11"/>
      <c r="L1214" s="12"/>
      <c r="M1214" s="90"/>
      <c r="N1214" s="97"/>
    </row>
    <row r="1215" spans="1:16" s="57" customFormat="1" ht="15" customHeight="1">
      <c r="A1215" s="57" t="s">
        <v>1359</v>
      </c>
      <c r="B1215" s="19">
        <v>43164</v>
      </c>
      <c r="C1215" s="63" t="s">
        <v>16</v>
      </c>
      <c r="D1215" s="99" t="s">
        <v>1925</v>
      </c>
      <c r="E1215" s="61" t="s">
        <v>62</v>
      </c>
      <c r="F1215" s="59" t="s">
        <v>1374</v>
      </c>
      <c r="G1215" s="9"/>
      <c r="H1215" s="9">
        <v>1417.5</v>
      </c>
      <c r="I1215" s="88">
        <v>43165</v>
      </c>
      <c r="J1215" s="96" t="s">
        <v>18</v>
      </c>
      <c r="K1215" s="11"/>
      <c r="L1215" s="12"/>
      <c r="M1215" s="90"/>
      <c r="N1215" s="97"/>
    </row>
    <row r="1216" spans="1:16" s="57" customFormat="1">
      <c r="A1216" s="57" t="s">
        <v>1359</v>
      </c>
      <c r="B1216" s="19">
        <v>43164</v>
      </c>
      <c r="C1216" s="63" t="s">
        <v>18</v>
      </c>
      <c r="D1216" s="99" t="s">
        <v>1925</v>
      </c>
      <c r="E1216" s="61" t="s">
        <v>28</v>
      </c>
      <c r="F1216" s="59" t="s">
        <v>1375</v>
      </c>
      <c r="G1216" s="9">
        <v>7185.09</v>
      </c>
      <c r="H1216" s="9"/>
      <c r="I1216" s="88">
        <v>43165</v>
      </c>
      <c r="J1216" s="96" t="s">
        <v>18</v>
      </c>
      <c r="K1216" s="11"/>
      <c r="L1216" s="12"/>
      <c r="M1216" s="90"/>
      <c r="N1216" s="97"/>
      <c r="P1216" s="21">
        <f>G1216-N1216</f>
        <v>7185.09</v>
      </c>
    </row>
    <row r="1217" spans="1:16" s="57" customFormat="1">
      <c r="A1217" s="57" t="s">
        <v>1359</v>
      </c>
      <c r="B1217" s="19">
        <v>43164</v>
      </c>
      <c r="C1217" s="63" t="s">
        <v>18</v>
      </c>
      <c r="D1217" s="99" t="s">
        <v>1925</v>
      </c>
      <c r="E1217" s="61" t="s">
        <v>28</v>
      </c>
      <c r="F1217" s="59" t="s">
        <v>1376</v>
      </c>
      <c r="G1217" s="9">
        <v>6768.76</v>
      </c>
      <c r="H1217" s="9"/>
      <c r="I1217" s="88">
        <v>43165</v>
      </c>
      <c r="J1217" s="96" t="s">
        <v>18</v>
      </c>
      <c r="K1217" s="11"/>
      <c r="L1217" s="12"/>
      <c r="M1217" s="90"/>
      <c r="N1217" s="97"/>
      <c r="P1217" s="21">
        <f>G1217-N1217</f>
        <v>6768.76</v>
      </c>
    </row>
    <row r="1218" spans="1:16" s="57" customFormat="1">
      <c r="A1218" s="57" t="s">
        <v>1359</v>
      </c>
      <c r="B1218" s="19">
        <v>43164</v>
      </c>
      <c r="C1218" s="63" t="s">
        <v>18</v>
      </c>
      <c r="D1218" s="99" t="s">
        <v>1925</v>
      </c>
      <c r="E1218" s="61" t="s">
        <v>34</v>
      </c>
      <c r="F1218" s="59" t="s">
        <v>1377</v>
      </c>
      <c r="G1218" s="9">
        <v>203.64</v>
      </c>
      <c r="H1218" s="9"/>
      <c r="I1218" s="88">
        <v>43165</v>
      </c>
      <c r="J1218" s="96" t="s">
        <v>18</v>
      </c>
      <c r="K1218" s="11"/>
      <c r="L1218" s="12"/>
      <c r="M1218" s="90"/>
      <c r="N1218" s="97"/>
      <c r="P1218" s="21">
        <f>G1218-N1218</f>
        <v>203.64</v>
      </c>
    </row>
    <row r="1219" spans="1:16" s="57" customFormat="1" ht="15" customHeight="1">
      <c r="A1219" s="57" t="s">
        <v>1359</v>
      </c>
      <c r="B1219" s="19">
        <v>43164</v>
      </c>
      <c r="C1219" s="63" t="s">
        <v>16</v>
      </c>
      <c r="D1219" s="99" t="s">
        <v>1925</v>
      </c>
      <c r="E1219" s="61" t="s">
        <v>62</v>
      </c>
      <c r="F1219" s="59" t="s">
        <v>1378</v>
      </c>
      <c r="G1219" s="9"/>
      <c r="H1219" s="9">
        <v>50943.96</v>
      </c>
      <c r="I1219" s="88">
        <v>43165</v>
      </c>
      <c r="J1219" s="96" t="s">
        <v>18</v>
      </c>
      <c r="K1219" s="11"/>
      <c r="L1219" s="12"/>
      <c r="M1219" s="90"/>
      <c r="N1219" s="97"/>
    </row>
    <row r="1220" spans="1:16" s="57" customFormat="1" ht="15" customHeight="1">
      <c r="A1220" s="57" t="s">
        <v>1359</v>
      </c>
      <c r="B1220" s="19">
        <v>43165</v>
      </c>
      <c r="C1220" s="63" t="s">
        <v>16</v>
      </c>
      <c r="D1220" s="99" t="s">
        <v>1925</v>
      </c>
      <c r="E1220" s="61" t="s">
        <v>62</v>
      </c>
      <c r="F1220" s="59" t="s">
        <v>1379</v>
      </c>
      <c r="G1220" s="9"/>
      <c r="H1220" s="9">
        <v>378</v>
      </c>
      <c r="I1220" s="88">
        <v>43165</v>
      </c>
      <c r="J1220" s="96" t="s">
        <v>18</v>
      </c>
      <c r="K1220" s="11"/>
      <c r="L1220" s="12"/>
      <c r="M1220" s="90"/>
      <c r="N1220" s="97"/>
    </row>
    <row r="1221" spans="1:16" s="57" customFormat="1" ht="15" customHeight="1">
      <c r="A1221" s="57" t="s">
        <v>1359</v>
      </c>
      <c r="B1221" s="19">
        <v>43165</v>
      </c>
      <c r="C1221" s="63" t="s">
        <v>16</v>
      </c>
      <c r="D1221" s="99" t="s">
        <v>1925</v>
      </c>
      <c r="E1221" s="61" t="s">
        <v>62</v>
      </c>
      <c r="F1221" s="59" t="s">
        <v>1380</v>
      </c>
      <c r="G1221" s="9"/>
      <c r="H1221" s="9">
        <v>308.88</v>
      </c>
      <c r="I1221" s="88">
        <v>43165</v>
      </c>
      <c r="J1221" s="96" t="s">
        <v>18</v>
      </c>
      <c r="K1221" s="11"/>
      <c r="L1221" s="12"/>
      <c r="M1221" s="90"/>
      <c r="N1221" s="97"/>
    </row>
    <row r="1222" spans="1:16" s="57" customFormat="1" ht="15" customHeight="1">
      <c r="A1222" s="57" t="s">
        <v>1359</v>
      </c>
      <c r="B1222" s="19">
        <v>43165</v>
      </c>
      <c r="C1222" s="63" t="s">
        <v>16</v>
      </c>
      <c r="D1222" s="99" t="s">
        <v>1925</v>
      </c>
      <c r="E1222" s="61" t="s">
        <v>62</v>
      </c>
      <c r="F1222" s="59" t="s">
        <v>1381</v>
      </c>
      <c r="G1222" s="9"/>
      <c r="H1222" s="9">
        <v>1247.4000000000001</v>
      </c>
      <c r="I1222" s="88">
        <v>43166</v>
      </c>
      <c r="J1222" s="96" t="s">
        <v>18</v>
      </c>
      <c r="K1222" s="11"/>
      <c r="L1222" s="12"/>
      <c r="M1222" s="90"/>
      <c r="N1222" s="97"/>
    </row>
    <row r="1223" spans="1:16" s="57" customFormat="1" ht="15" customHeight="1">
      <c r="A1223" s="57" t="s">
        <v>1359</v>
      </c>
      <c r="B1223" s="19">
        <v>43165</v>
      </c>
      <c r="C1223" s="63" t="s">
        <v>16</v>
      </c>
      <c r="D1223" s="99" t="s">
        <v>1925</v>
      </c>
      <c r="E1223" s="61" t="s">
        <v>62</v>
      </c>
      <c r="F1223" s="59" t="s">
        <v>1382</v>
      </c>
      <c r="G1223" s="9"/>
      <c r="H1223" s="9">
        <v>8771.84</v>
      </c>
      <c r="I1223" s="88">
        <v>43166</v>
      </c>
      <c r="J1223" s="96" t="s">
        <v>18</v>
      </c>
      <c r="K1223" s="11"/>
      <c r="L1223" s="12"/>
      <c r="M1223" s="90"/>
      <c r="N1223" s="97"/>
    </row>
    <row r="1224" spans="1:16" s="57" customFormat="1" ht="15" customHeight="1">
      <c r="A1224" s="57" t="s">
        <v>1359</v>
      </c>
      <c r="B1224" s="19">
        <v>43165</v>
      </c>
      <c r="C1224" s="63" t="s">
        <v>16</v>
      </c>
      <c r="D1224" s="99" t="s">
        <v>1925</v>
      </c>
      <c r="E1224" s="61" t="s">
        <v>62</v>
      </c>
      <c r="F1224" s="59" t="s">
        <v>1383</v>
      </c>
      <c r="G1224" s="9"/>
      <c r="H1224" s="9">
        <v>207</v>
      </c>
      <c r="I1224" s="88">
        <v>43166</v>
      </c>
      <c r="J1224" s="96" t="s">
        <v>18</v>
      </c>
      <c r="K1224" s="11"/>
      <c r="L1224" s="12"/>
      <c r="M1224" s="90"/>
      <c r="N1224" s="97"/>
    </row>
    <row r="1225" spans="1:16" s="57" customFormat="1" ht="15" customHeight="1">
      <c r="A1225" s="57" t="s">
        <v>1359</v>
      </c>
      <c r="B1225" s="19">
        <v>43165</v>
      </c>
      <c r="C1225" s="63" t="s">
        <v>16</v>
      </c>
      <c r="D1225" s="99" t="s">
        <v>1925</v>
      </c>
      <c r="E1225" s="61" t="s">
        <v>62</v>
      </c>
      <c r="F1225" s="59" t="s">
        <v>1384</v>
      </c>
      <c r="G1225" s="9"/>
      <c r="H1225" s="9">
        <v>1351.8</v>
      </c>
      <c r="I1225" s="88">
        <v>43166</v>
      </c>
      <c r="J1225" s="96" t="s">
        <v>18</v>
      </c>
      <c r="K1225" s="11"/>
      <c r="L1225" s="12"/>
      <c r="M1225" s="90"/>
      <c r="N1225" s="97"/>
    </row>
    <row r="1226" spans="1:16" s="57" customFormat="1" ht="15" customHeight="1">
      <c r="A1226" s="57" t="s">
        <v>1359</v>
      </c>
      <c r="B1226" s="19">
        <v>43165</v>
      </c>
      <c r="C1226" s="63" t="s">
        <v>16</v>
      </c>
      <c r="D1226" s="99" t="s">
        <v>1925</v>
      </c>
      <c r="E1226" s="61" t="s">
        <v>62</v>
      </c>
      <c r="F1226" s="59" t="s">
        <v>1385</v>
      </c>
      <c r="G1226" s="9"/>
      <c r="H1226" s="9">
        <v>1247.4000000000001</v>
      </c>
      <c r="I1226" s="88">
        <v>43166</v>
      </c>
      <c r="J1226" s="96" t="s">
        <v>18</v>
      </c>
      <c r="K1226" s="11"/>
      <c r="L1226" s="12"/>
      <c r="M1226" s="90"/>
      <c r="N1226" s="97"/>
    </row>
    <row r="1227" spans="1:16" s="57" customFormat="1">
      <c r="A1227" s="57" t="s">
        <v>1359</v>
      </c>
      <c r="B1227" s="19">
        <v>43165</v>
      </c>
      <c r="C1227" s="63" t="s">
        <v>18</v>
      </c>
      <c r="D1227" s="99" t="s">
        <v>1925</v>
      </c>
      <c r="E1227" s="61" t="s">
        <v>28</v>
      </c>
      <c r="F1227" s="59" t="s">
        <v>1386</v>
      </c>
      <c r="G1227" s="9">
        <v>1912.94</v>
      </c>
      <c r="H1227" s="9"/>
      <c r="I1227" s="88">
        <v>43166</v>
      </c>
      <c r="J1227" s="96" t="s">
        <v>18</v>
      </c>
      <c r="K1227" s="11"/>
      <c r="L1227" s="12"/>
      <c r="M1227" s="90"/>
      <c r="N1227" s="97"/>
      <c r="P1227" s="21">
        <f t="shared" ref="P1227:P1235" si="0">G1227-N1227</f>
        <v>1912.94</v>
      </c>
    </row>
    <row r="1228" spans="1:16" s="57" customFormat="1">
      <c r="A1228" s="57" t="s">
        <v>1359</v>
      </c>
      <c r="B1228" s="19">
        <v>43165</v>
      </c>
      <c r="C1228" s="63" t="s">
        <v>18</v>
      </c>
      <c r="D1228" s="99" t="s">
        <v>1925</v>
      </c>
      <c r="E1228" s="61" t="s">
        <v>28</v>
      </c>
      <c r="F1228" s="59" t="s">
        <v>1387</v>
      </c>
      <c r="G1228" s="9">
        <v>624.78</v>
      </c>
      <c r="H1228" s="9"/>
      <c r="I1228" s="88">
        <v>43167</v>
      </c>
      <c r="J1228" s="96" t="s">
        <v>18</v>
      </c>
      <c r="K1228" s="11"/>
      <c r="L1228" s="12"/>
      <c r="M1228" s="90"/>
      <c r="N1228" s="97"/>
      <c r="P1228" s="21">
        <f t="shared" si="0"/>
        <v>624.78</v>
      </c>
    </row>
    <row r="1229" spans="1:16" s="57" customFormat="1">
      <c r="A1229" s="57" t="s">
        <v>1359</v>
      </c>
      <c r="B1229" s="19">
        <v>43165</v>
      </c>
      <c r="C1229" s="63" t="s">
        <v>18</v>
      </c>
      <c r="D1229" s="99" t="s">
        <v>1925</v>
      </c>
      <c r="E1229" s="61" t="s">
        <v>28</v>
      </c>
      <c r="F1229" s="59" t="s">
        <v>1388</v>
      </c>
      <c r="G1229" s="9">
        <v>1944</v>
      </c>
      <c r="H1229" s="9"/>
      <c r="I1229" s="88">
        <v>43167</v>
      </c>
      <c r="J1229" s="96" t="s">
        <v>18</v>
      </c>
      <c r="K1229" s="11"/>
      <c r="L1229" s="12"/>
      <c r="M1229" s="90"/>
      <c r="N1229" s="97"/>
      <c r="P1229" s="21">
        <f t="shared" si="0"/>
        <v>1944</v>
      </c>
    </row>
    <row r="1230" spans="1:16" s="57" customFormat="1">
      <c r="A1230" s="57" t="s">
        <v>1359</v>
      </c>
      <c r="B1230" s="19">
        <v>43165</v>
      </c>
      <c r="C1230" s="63" t="s">
        <v>18</v>
      </c>
      <c r="D1230" s="99" t="s">
        <v>1925</v>
      </c>
      <c r="E1230" s="61" t="s">
        <v>34</v>
      </c>
      <c r="F1230" s="59" t="s">
        <v>1389</v>
      </c>
      <c r="G1230" s="9">
        <v>630</v>
      </c>
      <c r="H1230" s="9"/>
      <c r="I1230" s="88">
        <v>43167</v>
      </c>
      <c r="J1230" s="96" t="s">
        <v>18</v>
      </c>
      <c r="K1230" s="11"/>
      <c r="L1230" s="12"/>
      <c r="M1230" s="90"/>
      <c r="N1230" s="97"/>
      <c r="P1230" s="21">
        <f t="shared" si="0"/>
        <v>630</v>
      </c>
    </row>
    <row r="1231" spans="1:16" s="57" customFormat="1">
      <c r="A1231" s="57" t="s">
        <v>1359</v>
      </c>
      <c r="B1231" s="19">
        <v>43165</v>
      </c>
      <c r="C1231" s="63" t="s">
        <v>18</v>
      </c>
      <c r="D1231" s="99" t="s">
        <v>1925</v>
      </c>
      <c r="E1231" s="61" t="s">
        <v>28</v>
      </c>
      <c r="F1231" s="59" t="s">
        <v>1390</v>
      </c>
      <c r="G1231" s="9">
        <v>2250</v>
      </c>
      <c r="H1231" s="9"/>
      <c r="I1231" s="88">
        <v>43167</v>
      </c>
      <c r="J1231" s="96" t="s">
        <v>18</v>
      </c>
      <c r="K1231" s="11"/>
      <c r="L1231" s="12"/>
      <c r="M1231" s="90"/>
      <c r="N1231" s="97"/>
      <c r="P1231" s="21">
        <f t="shared" si="0"/>
        <v>2250</v>
      </c>
    </row>
    <row r="1232" spans="1:16" s="57" customFormat="1">
      <c r="A1232" s="57" t="s">
        <v>1359</v>
      </c>
      <c r="B1232" s="19">
        <v>43165</v>
      </c>
      <c r="C1232" s="63" t="s">
        <v>18</v>
      </c>
      <c r="D1232" s="99" t="s">
        <v>1925</v>
      </c>
      <c r="E1232" s="61" t="s">
        <v>28</v>
      </c>
      <c r="F1232" s="59" t="s">
        <v>1391</v>
      </c>
      <c r="G1232" s="9">
        <v>1431</v>
      </c>
      <c r="H1232" s="9"/>
      <c r="I1232" s="88">
        <v>43167</v>
      </c>
      <c r="J1232" s="96" t="s">
        <v>18</v>
      </c>
      <c r="K1232" s="11"/>
      <c r="L1232" s="12"/>
      <c r="M1232" s="90"/>
      <c r="N1232" s="97"/>
      <c r="P1232" s="21">
        <f t="shared" si="0"/>
        <v>1431</v>
      </c>
    </row>
    <row r="1233" spans="1:16" s="57" customFormat="1">
      <c r="A1233" s="57" t="s">
        <v>1359</v>
      </c>
      <c r="B1233" s="19">
        <v>43165</v>
      </c>
      <c r="C1233" s="63" t="s">
        <v>18</v>
      </c>
      <c r="D1233" s="99" t="s">
        <v>1925</v>
      </c>
      <c r="E1233" s="61" t="s">
        <v>28</v>
      </c>
      <c r="F1233" s="59" t="s">
        <v>117</v>
      </c>
      <c r="G1233" s="9">
        <v>1908</v>
      </c>
      <c r="H1233" s="9"/>
      <c r="I1233" s="88">
        <v>43168</v>
      </c>
      <c r="J1233" s="96" t="s">
        <v>18</v>
      </c>
      <c r="K1233" s="11"/>
      <c r="L1233" s="12"/>
      <c r="M1233" s="90"/>
      <c r="N1233" s="97"/>
      <c r="P1233" s="21">
        <f t="shared" si="0"/>
        <v>1908</v>
      </c>
    </row>
    <row r="1234" spans="1:16" s="57" customFormat="1">
      <c r="A1234" s="57" t="s">
        <v>1359</v>
      </c>
      <c r="B1234" s="19">
        <v>43165</v>
      </c>
      <c r="C1234" s="63" t="s">
        <v>18</v>
      </c>
      <c r="D1234" s="99" t="s">
        <v>1925</v>
      </c>
      <c r="E1234" s="61" t="s">
        <v>34</v>
      </c>
      <c r="F1234" s="59" t="s">
        <v>1392</v>
      </c>
      <c r="G1234" s="9">
        <v>31.5</v>
      </c>
      <c r="H1234" s="9"/>
      <c r="I1234" s="88">
        <v>43168</v>
      </c>
      <c r="J1234" s="96" t="s">
        <v>18</v>
      </c>
      <c r="K1234" s="11"/>
      <c r="L1234" s="12"/>
      <c r="M1234" s="90"/>
      <c r="N1234" s="97"/>
      <c r="P1234" s="21">
        <f t="shared" si="0"/>
        <v>31.5</v>
      </c>
    </row>
    <row r="1235" spans="1:16" s="57" customFormat="1">
      <c r="A1235" s="57" t="s">
        <v>1359</v>
      </c>
      <c r="B1235" s="19">
        <v>43165</v>
      </c>
      <c r="C1235" s="63" t="s">
        <v>18</v>
      </c>
      <c r="D1235" s="99" t="s">
        <v>1925</v>
      </c>
      <c r="E1235" s="61" t="s">
        <v>34</v>
      </c>
      <c r="F1235" s="59" t="s">
        <v>1393</v>
      </c>
      <c r="G1235" s="9">
        <v>9</v>
      </c>
      <c r="H1235" s="9"/>
      <c r="I1235" s="88">
        <v>43168</v>
      </c>
      <c r="J1235" s="96" t="s">
        <v>18</v>
      </c>
      <c r="K1235" s="11"/>
      <c r="L1235" s="12"/>
      <c r="M1235" s="90"/>
      <c r="N1235" s="97"/>
      <c r="P1235" s="21">
        <f t="shared" si="0"/>
        <v>9</v>
      </c>
    </row>
    <row r="1236" spans="1:16" s="57" customFormat="1" ht="15" customHeight="1">
      <c r="A1236" s="57" t="s">
        <v>1359</v>
      </c>
      <c r="B1236" s="19">
        <v>43166</v>
      </c>
      <c r="C1236" s="63" t="s">
        <v>16</v>
      </c>
      <c r="D1236" s="99" t="s">
        <v>1925</v>
      </c>
      <c r="E1236" s="61" t="s">
        <v>62</v>
      </c>
      <c r="F1236" s="59" t="s">
        <v>1394</v>
      </c>
      <c r="G1236" s="9"/>
      <c r="H1236" s="9">
        <v>10543.68</v>
      </c>
      <c r="I1236" s="88">
        <v>43168</v>
      </c>
      <c r="J1236" s="96" t="s">
        <v>18</v>
      </c>
      <c r="K1236" s="11"/>
      <c r="L1236" s="12"/>
      <c r="M1236" s="90"/>
      <c r="N1236" s="97"/>
    </row>
    <row r="1237" spans="1:16" s="57" customFormat="1" ht="15" customHeight="1">
      <c r="A1237" s="57" t="s">
        <v>1359</v>
      </c>
      <c r="B1237" s="19">
        <v>43166</v>
      </c>
      <c r="C1237" s="63" t="s">
        <v>16</v>
      </c>
      <c r="D1237" s="99" t="s">
        <v>1925</v>
      </c>
      <c r="E1237" s="61" t="s">
        <v>62</v>
      </c>
      <c r="F1237" s="59" t="s">
        <v>1395</v>
      </c>
      <c r="G1237" s="9"/>
      <c r="H1237" s="9">
        <v>5795.02</v>
      </c>
      <c r="I1237" s="88">
        <v>43168</v>
      </c>
      <c r="J1237" s="96" t="s">
        <v>18</v>
      </c>
      <c r="K1237" s="11"/>
      <c r="L1237" s="12"/>
      <c r="M1237" s="90"/>
      <c r="N1237" s="97"/>
    </row>
    <row r="1238" spans="1:16" s="57" customFormat="1" ht="15" customHeight="1">
      <c r="A1238" s="57" t="s">
        <v>1359</v>
      </c>
      <c r="B1238" s="19">
        <v>43166</v>
      </c>
      <c r="C1238" s="63" t="s">
        <v>16</v>
      </c>
      <c r="D1238" s="99" t="s">
        <v>1925</v>
      </c>
      <c r="E1238" s="61" t="s">
        <v>62</v>
      </c>
      <c r="F1238" s="59" t="s">
        <v>1396</v>
      </c>
      <c r="G1238" s="9"/>
      <c r="H1238" s="9">
        <v>262.5</v>
      </c>
      <c r="I1238" s="88">
        <v>43169</v>
      </c>
      <c r="J1238" s="96" t="s">
        <v>18</v>
      </c>
      <c r="K1238" s="11"/>
      <c r="L1238" s="12"/>
      <c r="M1238" s="90"/>
      <c r="N1238" s="97"/>
    </row>
    <row r="1239" spans="1:16" s="57" customFormat="1">
      <c r="A1239" s="57" t="s">
        <v>1359</v>
      </c>
      <c r="B1239" s="19">
        <v>43166</v>
      </c>
      <c r="C1239" s="63" t="s">
        <v>18</v>
      </c>
      <c r="D1239" s="99" t="s">
        <v>1925</v>
      </c>
      <c r="E1239" s="61" t="s">
        <v>28</v>
      </c>
      <c r="F1239" s="59" t="s">
        <v>118</v>
      </c>
      <c r="G1239" s="9">
        <v>191.41</v>
      </c>
      <c r="H1239" s="9"/>
      <c r="I1239" s="88">
        <v>43169</v>
      </c>
      <c r="J1239" s="96" t="s">
        <v>18</v>
      </c>
      <c r="K1239" s="11"/>
      <c r="L1239" s="12"/>
      <c r="M1239" s="90"/>
      <c r="N1239" s="97"/>
      <c r="P1239" s="21">
        <f t="shared" ref="P1239:P1244" si="1">G1239-N1239</f>
        <v>191.41</v>
      </c>
    </row>
    <row r="1240" spans="1:16" s="57" customFormat="1">
      <c r="A1240" s="57" t="s">
        <v>1359</v>
      </c>
      <c r="B1240" s="19">
        <v>43166</v>
      </c>
      <c r="C1240" s="63" t="s">
        <v>18</v>
      </c>
      <c r="D1240" s="99" t="s">
        <v>1925</v>
      </c>
      <c r="E1240" s="61" t="s">
        <v>28</v>
      </c>
      <c r="F1240" s="59" t="s">
        <v>1397</v>
      </c>
      <c r="G1240" s="9">
        <v>3561.75</v>
      </c>
      <c r="H1240" s="9"/>
      <c r="I1240" s="88">
        <v>43169</v>
      </c>
      <c r="J1240" s="96" t="s">
        <v>18</v>
      </c>
      <c r="K1240" s="11"/>
      <c r="L1240" s="12"/>
      <c r="M1240" s="90"/>
      <c r="N1240" s="97"/>
      <c r="P1240" s="21">
        <f t="shared" si="1"/>
        <v>3561.75</v>
      </c>
    </row>
    <row r="1241" spans="1:16" s="57" customFormat="1">
      <c r="A1241" s="57" t="s">
        <v>1359</v>
      </c>
      <c r="B1241" s="19">
        <v>43166</v>
      </c>
      <c r="C1241" s="63" t="s">
        <v>18</v>
      </c>
      <c r="D1241" s="99" t="s">
        <v>1925</v>
      </c>
      <c r="E1241" s="61" t="s">
        <v>28</v>
      </c>
      <c r="F1241" s="59" t="s">
        <v>125</v>
      </c>
      <c r="G1241" s="9">
        <v>858.15</v>
      </c>
      <c r="H1241" s="9"/>
      <c r="I1241" s="88">
        <v>43169</v>
      </c>
      <c r="J1241" s="96" t="s">
        <v>18</v>
      </c>
      <c r="K1241" s="11"/>
      <c r="L1241" s="12"/>
      <c r="M1241" s="90"/>
      <c r="N1241" s="97"/>
      <c r="P1241" s="21">
        <f t="shared" si="1"/>
        <v>858.15</v>
      </c>
    </row>
    <row r="1242" spans="1:16" s="57" customFormat="1">
      <c r="A1242" s="57" t="s">
        <v>1359</v>
      </c>
      <c r="B1242" s="19">
        <v>43166</v>
      </c>
      <c r="C1242" s="63" t="s">
        <v>18</v>
      </c>
      <c r="D1242" s="99" t="s">
        <v>1925</v>
      </c>
      <c r="E1242" s="61" t="s">
        <v>28</v>
      </c>
      <c r="F1242" s="59" t="s">
        <v>1398</v>
      </c>
      <c r="G1242" s="9">
        <v>4746.7</v>
      </c>
      <c r="H1242" s="9"/>
      <c r="I1242" s="88">
        <v>43169</v>
      </c>
      <c r="J1242" s="96" t="s">
        <v>18</v>
      </c>
      <c r="K1242" s="11"/>
      <c r="L1242" s="12"/>
      <c r="M1242" s="90"/>
      <c r="N1242" s="97"/>
      <c r="P1242" s="21">
        <f t="shared" si="1"/>
        <v>4746.7</v>
      </c>
    </row>
    <row r="1243" spans="1:16" s="57" customFormat="1">
      <c r="A1243" s="57" t="s">
        <v>1359</v>
      </c>
      <c r="B1243" s="19">
        <v>43166</v>
      </c>
      <c r="C1243" s="63" t="s">
        <v>18</v>
      </c>
      <c r="D1243" s="99" t="s">
        <v>1925</v>
      </c>
      <c r="E1243" s="61" t="s">
        <v>28</v>
      </c>
      <c r="F1243" s="59" t="s">
        <v>1399</v>
      </c>
      <c r="G1243" s="9">
        <v>8046.53</v>
      </c>
      <c r="H1243" s="9"/>
      <c r="I1243" s="88">
        <v>43171</v>
      </c>
      <c r="J1243" s="96" t="s">
        <v>18</v>
      </c>
      <c r="K1243" s="11"/>
      <c r="L1243" s="12"/>
      <c r="M1243" s="90"/>
      <c r="N1243" s="97"/>
      <c r="P1243" s="21">
        <f t="shared" si="1"/>
        <v>8046.53</v>
      </c>
    </row>
    <row r="1244" spans="1:16" s="57" customFormat="1">
      <c r="A1244" s="57" t="s">
        <v>1359</v>
      </c>
      <c r="B1244" s="19">
        <v>43166</v>
      </c>
      <c r="C1244" s="63" t="s">
        <v>18</v>
      </c>
      <c r="D1244" s="99" t="s">
        <v>1925</v>
      </c>
      <c r="E1244" s="61" t="s">
        <v>28</v>
      </c>
      <c r="F1244" s="59" t="s">
        <v>1400</v>
      </c>
      <c r="G1244" s="9">
        <v>1149.3</v>
      </c>
      <c r="H1244" s="9"/>
      <c r="I1244" s="88">
        <v>43171</v>
      </c>
      <c r="J1244" s="96" t="s">
        <v>18</v>
      </c>
      <c r="K1244" s="11"/>
      <c r="L1244" s="12"/>
      <c r="M1244" s="90"/>
      <c r="N1244" s="97"/>
      <c r="P1244" s="21">
        <f t="shared" si="1"/>
        <v>1149.3</v>
      </c>
    </row>
    <row r="1245" spans="1:16" s="57" customFormat="1" ht="15" customHeight="1">
      <c r="A1245" s="57" t="s">
        <v>1359</v>
      </c>
      <c r="B1245" s="19">
        <v>43167</v>
      </c>
      <c r="C1245" s="63" t="s">
        <v>16</v>
      </c>
      <c r="D1245" s="99" t="s">
        <v>1925</v>
      </c>
      <c r="E1245" s="61" t="s">
        <v>62</v>
      </c>
      <c r="F1245" s="59" t="s">
        <v>1401</v>
      </c>
      <c r="G1245" s="9"/>
      <c r="H1245" s="9">
        <v>164013.92000000001</v>
      </c>
      <c r="I1245" s="88">
        <v>43172</v>
      </c>
      <c r="J1245" s="96" t="s">
        <v>18</v>
      </c>
      <c r="K1245" s="11"/>
      <c r="L1245" s="12"/>
      <c r="M1245" s="90"/>
      <c r="N1245" s="97"/>
    </row>
    <row r="1246" spans="1:16" s="57" customFormat="1" ht="15" customHeight="1">
      <c r="A1246" s="57" t="s">
        <v>1359</v>
      </c>
      <c r="B1246" s="19">
        <v>43167</v>
      </c>
      <c r="C1246" s="63" t="s">
        <v>16</v>
      </c>
      <c r="D1246" s="99" t="s">
        <v>1925</v>
      </c>
      <c r="E1246" s="61" t="s">
        <v>62</v>
      </c>
      <c r="F1246" s="59" t="s">
        <v>1402</v>
      </c>
      <c r="G1246" s="9"/>
      <c r="H1246" s="9">
        <v>839.11</v>
      </c>
      <c r="I1246" s="88">
        <v>43172</v>
      </c>
      <c r="J1246" s="96" t="s">
        <v>18</v>
      </c>
      <c r="K1246" s="11"/>
      <c r="L1246" s="12"/>
      <c r="M1246" s="90"/>
      <c r="N1246" s="97"/>
    </row>
    <row r="1247" spans="1:16" s="57" customFormat="1" ht="15" customHeight="1">
      <c r="A1247" s="57" t="s">
        <v>1359</v>
      </c>
      <c r="B1247" s="19">
        <v>43167</v>
      </c>
      <c r="C1247" s="63" t="s">
        <v>16</v>
      </c>
      <c r="D1247" s="99" t="s">
        <v>1925</v>
      </c>
      <c r="E1247" s="61" t="s">
        <v>62</v>
      </c>
      <c r="F1247" s="59" t="s">
        <v>1403</v>
      </c>
      <c r="G1247" s="9"/>
      <c r="H1247" s="9">
        <v>6300</v>
      </c>
      <c r="I1247" s="88">
        <v>43172</v>
      </c>
      <c r="J1247" s="96" t="s">
        <v>18</v>
      </c>
      <c r="K1247" s="11"/>
      <c r="L1247" s="12"/>
      <c r="M1247" s="90"/>
      <c r="N1247" s="97"/>
    </row>
    <row r="1248" spans="1:16" s="57" customFormat="1" ht="15" customHeight="1">
      <c r="A1248" s="57" t="s">
        <v>1359</v>
      </c>
      <c r="B1248" s="19">
        <v>43167</v>
      </c>
      <c r="C1248" s="63" t="s">
        <v>16</v>
      </c>
      <c r="D1248" s="99" t="s">
        <v>1925</v>
      </c>
      <c r="E1248" s="61" t="s">
        <v>62</v>
      </c>
      <c r="F1248" s="59" t="s">
        <v>1404</v>
      </c>
      <c r="G1248" s="9"/>
      <c r="H1248" s="9">
        <v>3150</v>
      </c>
      <c r="I1248" s="88">
        <v>43172</v>
      </c>
      <c r="J1248" s="96" t="s">
        <v>18</v>
      </c>
      <c r="K1248" s="11"/>
      <c r="L1248" s="12"/>
      <c r="M1248" s="90"/>
      <c r="N1248" s="97"/>
    </row>
    <row r="1249" spans="1:16" s="57" customFormat="1" ht="15" customHeight="1">
      <c r="A1249" s="57" t="s">
        <v>1359</v>
      </c>
      <c r="B1249" s="19">
        <v>43167</v>
      </c>
      <c r="C1249" s="63" t="s">
        <v>16</v>
      </c>
      <c r="D1249" s="99" t="s">
        <v>1925</v>
      </c>
      <c r="E1249" s="61" t="s">
        <v>62</v>
      </c>
      <c r="F1249" s="59" t="s">
        <v>1405</v>
      </c>
      <c r="G1249" s="9"/>
      <c r="H1249" s="9">
        <v>675</v>
      </c>
      <c r="I1249" s="88">
        <v>43172</v>
      </c>
      <c r="J1249" s="96" t="s">
        <v>18</v>
      </c>
      <c r="K1249" s="11"/>
      <c r="L1249" s="12"/>
      <c r="M1249" s="90"/>
      <c r="N1249" s="97"/>
    </row>
    <row r="1250" spans="1:16" s="57" customFormat="1">
      <c r="A1250" s="57" t="s">
        <v>1359</v>
      </c>
      <c r="B1250" s="19">
        <v>43167</v>
      </c>
      <c r="C1250" s="63" t="s">
        <v>18</v>
      </c>
      <c r="D1250" s="99" t="s">
        <v>1925</v>
      </c>
      <c r="E1250" s="61" t="s">
        <v>28</v>
      </c>
      <c r="F1250" s="59" t="s">
        <v>1406</v>
      </c>
      <c r="G1250" s="9">
        <v>45332.88</v>
      </c>
      <c r="H1250" s="9"/>
      <c r="I1250" s="88">
        <v>43172</v>
      </c>
      <c r="J1250" s="96" t="s">
        <v>18</v>
      </c>
      <c r="K1250" s="11"/>
      <c r="L1250" s="12"/>
      <c r="M1250" s="90"/>
      <c r="N1250" s="97"/>
      <c r="P1250" s="21">
        <f>G1250-N1250</f>
        <v>45332.88</v>
      </c>
    </row>
    <row r="1251" spans="1:16" s="57" customFormat="1">
      <c r="A1251" s="57" t="s">
        <v>1359</v>
      </c>
      <c r="B1251" s="19">
        <v>43167</v>
      </c>
      <c r="C1251" s="63" t="s">
        <v>18</v>
      </c>
      <c r="D1251" s="99" t="s">
        <v>1925</v>
      </c>
      <c r="E1251" s="61" t="s">
        <v>28</v>
      </c>
      <c r="F1251" s="59" t="s">
        <v>1407</v>
      </c>
      <c r="G1251" s="9">
        <v>2835.9</v>
      </c>
      <c r="H1251" s="9"/>
      <c r="I1251" s="88">
        <v>43172</v>
      </c>
      <c r="J1251" s="96" t="s">
        <v>18</v>
      </c>
      <c r="K1251" s="11"/>
      <c r="L1251" s="12"/>
      <c r="M1251" s="90"/>
      <c r="N1251" s="97"/>
      <c r="P1251" s="21">
        <f>G1251-N1251</f>
        <v>2835.9</v>
      </c>
    </row>
    <row r="1252" spans="1:16" s="57" customFormat="1">
      <c r="A1252" s="57" t="s">
        <v>1359</v>
      </c>
      <c r="B1252" s="19">
        <v>43167</v>
      </c>
      <c r="C1252" s="63" t="s">
        <v>18</v>
      </c>
      <c r="D1252" s="99" t="s">
        <v>1925</v>
      </c>
      <c r="E1252" s="61" t="s">
        <v>28</v>
      </c>
      <c r="F1252" s="59" t="s">
        <v>1408</v>
      </c>
      <c r="G1252" s="9">
        <v>1666.39</v>
      </c>
      <c r="H1252" s="9"/>
      <c r="I1252" s="88">
        <v>43173</v>
      </c>
      <c r="J1252" s="96" t="s">
        <v>18</v>
      </c>
      <c r="K1252" s="11"/>
      <c r="L1252" s="12"/>
      <c r="M1252" s="90"/>
      <c r="N1252" s="97"/>
      <c r="P1252" s="21">
        <f>G1252-N1252</f>
        <v>1666.39</v>
      </c>
    </row>
    <row r="1253" spans="1:16" s="57" customFormat="1">
      <c r="A1253" s="57" t="s">
        <v>1359</v>
      </c>
      <c r="B1253" s="19">
        <v>43167</v>
      </c>
      <c r="C1253" s="63" t="s">
        <v>18</v>
      </c>
      <c r="D1253" s="99" t="s">
        <v>1925</v>
      </c>
      <c r="E1253" s="61" t="s">
        <v>34</v>
      </c>
      <c r="F1253" s="59" t="s">
        <v>1409</v>
      </c>
      <c r="G1253" s="9">
        <v>346</v>
      </c>
      <c r="H1253" s="9"/>
      <c r="I1253" s="88">
        <v>43173</v>
      </c>
      <c r="J1253" s="96" t="s">
        <v>18</v>
      </c>
      <c r="K1253" s="11"/>
      <c r="L1253" s="12"/>
      <c r="M1253" s="90"/>
      <c r="N1253" s="97"/>
      <c r="P1253" s="21">
        <f>G1253-N1253</f>
        <v>346</v>
      </c>
    </row>
    <row r="1254" spans="1:16" s="57" customFormat="1">
      <c r="A1254" s="57" t="s">
        <v>1359</v>
      </c>
      <c r="B1254" s="19">
        <v>43167</v>
      </c>
      <c r="C1254" s="63" t="s">
        <v>18</v>
      </c>
      <c r="D1254" s="99" t="s">
        <v>1925</v>
      </c>
      <c r="E1254" s="61" t="s">
        <v>28</v>
      </c>
      <c r="F1254" s="59" t="s">
        <v>1410</v>
      </c>
      <c r="G1254" s="9">
        <v>140384.65</v>
      </c>
      <c r="H1254" s="9"/>
      <c r="I1254" s="88">
        <v>43173</v>
      </c>
      <c r="J1254" s="96" t="s">
        <v>18</v>
      </c>
      <c r="K1254" s="11"/>
      <c r="L1254" s="12"/>
      <c r="M1254" s="90"/>
      <c r="N1254" s="97"/>
      <c r="P1254" s="21">
        <f>G1254-N1254</f>
        <v>140384.65</v>
      </c>
    </row>
    <row r="1255" spans="1:16" s="57" customFormat="1" ht="15" customHeight="1">
      <c r="A1255" s="57" t="s">
        <v>1359</v>
      </c>
      <c r="B1255" s="19">
        <v>43168</v>
      </c>
      <c r="C1255" s="63" t="s">
        <v>16</v>
      </c>
      <c r="D1255" s="99" t="s">
        <v>1925</v>
      </c>
      <c r="E1255" s="61" t="s">
        <v>62</v>
      </c>
      <c r="F1255" s="59" t="s">
        <v>1411</v>
      </c>
      <c r="G1255" s="9"/>
      <c r="H1255" s="9">
        <v>22246.98</v>
      </c>
      <c r="I1255" s="88">
        <v>43173</v>
      </c>
      <c r="J1255" s="96" t="s">
        <v>18</v>
      </c>
      <c r="K1255" s="11"/>
      <c r="L1255" s="12"/>
      <c r="M1255" s="90"/>
      <c r="N1255" s="97"/>
    </row>
    <row r="1256" spans="1:16" s="57" customFormat="1" ht="15" customHeight="1">
      <c r="A1256" s="57" t="s">
        <v>1359</v>
      </c>
      <c r="B1256" s="19">
        <v>43168</v>
      </c>
      <c r="C1256" s="63" t="s">
        <v>16</v>
      </c>
      <c r="D1256" s="99" t="s">
        <v>1925</v>
      </c>
      <c r="E1256" s="61" t="s">
        <v>62</v>
      </c>
      <c r="F1256" s="59" t="s">
        <v>1412</v>
      </c>
      <c r="G1256" s="9"/>
      <c r="H1256" s="9">
        <v>23515.64</v>
      </c>
      <c r="I1256" s="88">
        <v>43174</v>
      </c>
      <c r="J1256" s="96" t="s">
        <v>18</v>
      </c>
      <c r="K1256" s="11"/>
      <c r="L1256" s="12"/>
      <c r="M1256" s="90"/>
      <c r="N1256" s="97"/>
    </row>
    <row r="1257" spans="1:16" s="57" customFormat="1">
      <c r="A1257" s="57" t="s">
        <v>1359</v>
      </c>
      <c r="B1257" s="19">
        <v>43168</v>
      </c>
      <c r="C1257" s="63" t="s">
        <v>18</v>
      </c>
      <c r="D1257" s="99" t="s">
        <v>1925</v>
      </c>
      <c r="E1257" s="61" t="s">
        <v>28</v>
      </c>
      <c r="F1257" s="59" t="s">
        <v>135</v>
      </c>
      <c r="G1257" s="9">
        <v>168</v>
      </c>
      <c r="H1257" s="9"/>
      <c r="I1257" s="88">
        <v>43174</v>
      </c>
      <c r="J1257" s="96" t="s">
        <v>18</v>
      </c>
      <c r="K1257" s="11"/>
      <c r="L1257" s="12"/>
      <c r="M1257" s="90"/>
      <c r="N1257" s="97"/>
      <c r="P1257" s="21">
        <f>G1257-N1257</f>
        <v>168</v>
      </c>
    </row>
    <row r="1258" spans="1:16" s="57" customFormat="1">
      <c r="A1258" s="57" t="s">
        <v>1359</v>
      </c>
      <c r="B1258" s="19">
        <v>43168</v>
      </c>
      <c r="C1258" s="63" t="s">
        <v>18</v>
      </c>
      <c r="D1258" s="99" t="s">
        <v>1925</v>
      </c>
      <c r="E1258" s="61" t="s">
        <v>28</v>
      </c>
      <c r="F1258" s="59" t="s">
        <v>146</v>
      </c>
      <c r="G1258" s="9">
        <v>360</v>
      </c>
      <c r="H1258" s="9"/>
      <c r="I1258" s="88">
        <v>43174</v>
      </c>
      <c r="J1258" s="96" t="s">
        <v>18</v>
      </c>
      <c r="K1258" s="11"/>
      <c r="L1258" s="12"/>
      <c r="M1258" s="90"/>
      <c r="N1258" s="97"/>
      <c r="P1258" s="21">
        <f>G1258-N1258</f>
        <v>360</v>
      </c>
    </row>
    <row r="1259" spans="1:16" s="57" customFormat="1">
      <c r="A1259" s="57" t="s">
        <v>1359</v>
      </c>
      <c r="B1259" s="19">
        <v>43168</v>
      </c>
      <c r="C1259" s="63" t="s">
        <v>18</v>
      </c>
      <c r="D1259" s="99" t="s">
        <v>1925</v>
      </c>
      <c r="E1259" s="61" t="s">
        <v>34</v>
      </c>
      <c r="F1259" s="59" t="s">
        <v>1413</v>
      </c>
      <c r="G1259" s="9">
        <v>44.55</v>
      </c>
      <c r="H1259" s="9"/>
      <c r="I1259" s="88">
        <v>43175</v>
      </c>
      <c r="J1259" s="96" t="s">
        <v>18</v>
      </c>
      <c r="K1259" s="11"/>
      <c r="L1259" s="12"/>
      <c r="M1259" s="90"/>
      <c r="N1259" s="97"/>
      <c r="P1259" s="21">
        <f>G1259-N1259</f>
        <v>44.55</v>
      </c>
    </row>
    <row r="1260" spans="1:16" s="57" customFormat="1">
      <c r="A1260" s="57" t="s">
        <v>1359</v>
      </c>
      <c r="B1260" s="19">
        <v>43168</v>
      </c>
      <c r="C1260" s="63" t="s">
        <v>18</v>
      </c>
      <c r="D1260" s="99" t="s">
        <v>1925</v>
      </c>
      <c r="E1260" s="61" t="s">
        <v>28</v>
      </c>
      <c r="F1260" s="59" t="s">
        <v>1414</v>
      </c>
      <c r="G1260" s="9">
        <v>595.16999999999996</v>
      </c>
      <c r="H1260" s="9"/>
      <c r="I1260" s="88">
        <v>43175</v>
      </c>
      <c r="J1260" s="96" t="s">
        <v>18</v>
      </c>
      <c r="K1260" s="11"/>
      <c r="L1260" s="12"/>
      <c r="M1260" s="90"/>
      <c r="N1260" s="97"/>
      <c r="P1260" s="21">
        <f>G1260-N1260</f>
        <v>595.16999999999996</v>
      </c>
    </row>
    <row r="1261" spans="1:16" s="57" customFormat="1">
      <c r="A1261" s="57" t="s">
        <v>1359</v>
      </c>
      <c r="B1261" s="19">
        <v>43168</v>
      </c>
      <c r="C1261" s="63" t="s">
        <v>18</v>
      </c>
      <c r="D1261" s="99" t="s">
        <v>1925</v>
      </c>
      <c r="E1261" s="61" t="s">
        <v>28</v>
      </c>
      <c r="F1261" s="59" t="s">
        <v>1415</v>
      </c>
      <c r="G1261" s="9">
        <v>696.15</v>
      </c>
      <c r="H1261" s="9"/>
      <c r="I1261" s="88">
        <v>43175</v>
      </c>
      <c r="J1261" s="96" t="s">
        <v>18</v>
      </c>
      <c r="K1261" s="11"/>
      <c r="L1261" s="12"/>
      <c r="M1261" s="90"/>
      <c r="N1261" s="97"/>
      <c r="P1261" s="21">
        <f>G1261-N1261</f>
        <v>696.15</v>
      </c>
    </row>
    <row r="1262" spans="1:16" s="57" customFormat="1" ht="15" customHeight="1">
      <c r="A1262" s="57" t="s">
        <v>1359</v>
      </c>
      <c r="B1262" s="19">
        <v>43169</v>
      </c>
      <c r="C1262" s="63" t="s">
        <v>16</v>
      </c>
      <c r="D1262" s="99" t="s">
        <v>1925</v>
      </c>
      <c r="E1262" s="61" t="s">
        <v>62</v>
      </c>
      <c r="F1262" s="59" t="s">
        <v>1416</v>
      </c>
      <c r="G1262" s="9"/>
      <c r="H1262" s="9">
        <v>526.5</v>
      </c>
      <c r="I1262" s="88">
        <v>43175</v>
      </c>
      <c r="J1262" s="96" t="s">
        <v>18</v>
      </c>
      <c r="K1262" s="11"/>
      <c r="L1262" s="12"/>
      <c r="M1262" s="90"/>
      <c r="N1262" s="97"/>
    </row>
    <row r="1263" spans="1:16" s="57" customFormat="1" ht="15" customHeight="1">
      <c r="A1263" s="57" t="s">
        <v>1359</v>
      </c>
      <c r="B1263" s="19">
        <v>43169</v>
      </c>
      <c r="C1263" s="63" t="s">
        <v>16</v>
      </c>
      <c r="D1263" s="99" t="s">
        <v>1925</v>
      </c>
      <c r="E1263" s="61" t="s">
        <v>62</v>
      </c>
      <c r="F1263" s="59" t="s">
        <v>1417</v>
      </c>
      <c r="G1263" s="9"/>
      <c r="H1263" s="9">
        <v>6087.73</v>
      </c>
      <c r="I1263" s="88">
        <v>43175</v>
      </c>
      <c r="J1263" s="96" t="s">
        <v>18</v>
      </c>
      <c r="K1263" s="11"/>
      <c r="L1263" s="12"/>
      <c r="M1263" s="90"/>
      <c r="N1263" s="97"/>
    </row>
    <row r="1264" spans="1:16" s="57" customFormat="1">
      <c r="A1264" s="57" t="s">
        <v>1359</v>
      </c>
      <c r="B1264" s="19">
        <v>43169</v>
      </c>
      <c r="C1264" s="63" t="s">
        <v>18</v>
      </c>
      <c r="D1264" s="99" t="s">
        <v>1925</v>
      </c>
      <c r="E1264" s="61" t="s">
        <v>28</v>
      </c>
      <c r="F1264" s="59" t="s">
        <v>151</v>
      </c>
      <c r="G1264" s="9">
        <v>2862.9</v>
      </c>
      <c r="H1264" s="9"/>
      <c r="I1264" s="88">
        <v>43176</v>
      </c>
      <c r="J1264" s="96" t="s">
        <v>18</v>
      </c>
      <c r="K1264" s="11"/>
      <c r="L1264" s="12"/>
      <c r="M1264" s="90"/>
      <c r="N1264" s="97"/>
      <c r="P1264" s="21">
        <f>G1264-N1264</f>
        <v>2862.9</v>
      </c>
    </row>
    <row r="1265" spans="1:16" s="57" customFormat="1">
      <c r="A1265" s="57" t="s">
        <v>1359</v>
      </c>
      <c r="B1265" s="19">
        <v>43169</v>
      </c>
      <c r="C1265" s="63" t="s">
        <v>18</v>
      </c>
      <c r="D1265" s="99" t="s">
        <v>1925</v>
      </c>
      <c r="E1265" s="61" t="s">
        <v>28</v>
      </c>
      <c r="F1265" s="59" t="s">
        <v>1418</v>
      </c>
      <c r="G1265" s="9">
        <v>409.5</v>
      </c>
      <c r="H1265" s="9"/>
      <c r="I1265" s="88">
        <v>43176</v>
      </c>
      <c r="J1265" s="96" t="s">
        <v>18</v>
      </c>
      <c r="K1265" s="11"/>
      <c r="L1265" s="12"/>
      <c r="M1265" s="90"/>
      <c r="N1265" s="97"/>
      <c r="P1265" s="21">
        <f>G1265-N1265</f>
        <v>409.5</v>
      </c>
    </row>
    <row r="1266" spans="1:16" s="57" customFormat="1">
      <c r="A1266" s="57" t="s">
        <v>1359</v>
      </c>
      <c r="B1266" s="19">
        <v>43169</v>
      </c>
      <c r="C1266" s="63" t="s">
        <v>18</v>
      </c>
      <c r="D1266" s="99" t="s">
        <v>1925</v>
      </c>
      <c r="E1266" s="61" t="s">
        <v>28</v>
      </c>
      <c r="F1266" s="59" t="s">
        <v>1419</v>
      </c>
      <c r="G1266" s="9">
        <v>984.6</v>
      </c>
      <c r="H1266" s="9"/>
      <c r="I1266" s="88">
        <v>43176</v>
      </c>
      <c r="J1266" s="96" t="s">
        <v>18</v>
      </c>
      <c r="K1266" s="11"/>
      <c r="L1266" s="12"/>
      <c r="M1266" s="90"/>
      <c r="N1266" s="97"/>
      <c r="P1266" s="21">
        <f>G1266-N1266</f>
        <v>984.6</v>
      </c>
    </row>
    <row r="1267" spans="1:16" s="57" customFormat="1">
      <c r="A1267" s="57" t="s">
        <v>1359</v>
      </c>
      <c r="B1267" s="19">
        <v>43169</v>
      </c>
      <c r="C1267" s="63" t="s">
        <v>18</v>
      </c>
      <c r="D1267" s="99" t="s">
        <v>1925</v>
      </c>
      <c r="E1267" s="61" t="s">
        <v>28</v>
      </c>
      <c r="F1267" s="59" t="s">
        <v>1420</v>
      </c>
      <c r="G1267" s="9">
        <v>1579.5</v>
      </c>
      <c r="H1267" s="9"/>
      <c r="I1267" s="88">
        <v>43176</v>
      </c>
      <c r="J1267" s="96" t="s">
        <v>18</v>
      </c>
      <c r="K1267" s="11"/>
      <c r="L1267" s="12"/>
      <c r="M1267" s="90"/>
      <c r="N1267" s="97"/>
      <c r="P1267" s="21">
        <f>G1267-N1267</f>
        <v>1579.5</v>
      </c>
    </row>
    <row r="1268" spans="1:16" s="57" customFormat="1">
      <c r="A1268" s="57" t="s">
        <v>1359</v>
      </c>
      <c r="B1268" s="19">
        <v>43169</v>
      </c>
      <c r="C1268" s="63" t="s">
        <v>18</v>
      </c>
      <c r="D1268" s="99" t="s">
        <v>1925</v>
      </c>
      <c r="E1268" s="61" t="s">
        <v>34</v>
      </c>
      <c r="F1268" s="59" t="s">
        <v>1421</v>
      </c>
      <c r="G1268" s="9">
        <v>495</v>
      </c>
      <c r="H1268" s="9"/>
      <c r="I1268" s="88">
        <v>43178</v>
      </c>
      <c r="J1268" s="96" t="s">
        <v>18</v>
      </c>
      <c r="K1268" s="11"/>
      <c r="L1268" s="12"/>
      <c r="M1268" s="90"/>
      <c r="N1268" s="97"/>
      <c r="P1268" s="21">
        <f>G1268-N1268</f>
        <v>495</v>
      </c>
    </row>
    <row r="1269" spans="1:16" s="57" customFormat="1" ht="15" customHeight="1">
      <c r="A1269" s="57" t="s">
        <v>1359</v>
      </c>
      <c r="B1269" s="19">
        <v>43171</v>
      </c>
      <c r="C1269" s="63" t="s">
        <v>16</v>
      </c>
      <c r="D1269" s="99" t="s">
        <v>1925</v>
      </c>
      <c r="E1269" s="61" t="s">
        <v>62</v>
      </c>
      <c r="F1269" s="59" t="s">
        <v>1422</v>
      </c>
      <c r="G1269" s="9"/>
      <c r="H1269" s="9">
        <v>179410.86</v>
      </c>
      <c r="I1269" s="88">
        <v>43178</v>
      </c>
      <c r="J1269" s="96" t="s">
        <v>18</v>
      </c>
      <c r="K1269" s="11"/>
      <c r="L1269" s="12"/>
      <c r="M1269" s="90"/>
      <c r="N1269" s="97"/>
    </row>
    <row r="1270" spans="1:16" s="57" customFormat="1">
      <c r="A1270" s="57" t="s">
        <v>1359</v>
      </c>
      <c r="B1270" s="19">
        <v>43171</v>
      </c>
      <c r="C1270" s="63" t="s">
        <v>18</v>
      </c>
      <c r="D1270" s="99" t="s">
        <v>1925</v>
      </c>
      <c r="E1270" s="61" t="s">
        <v>34</v>
      </c>
      <c r="F1270" s="59" t="s">
        <v>1423</v>
      </c>
      <c r="G1270" s="9">
        <v>99</v>
      </c>
      <c r="H1270" s="9"/>
      <c r="I1270" s="88">
        <v>43178</v>
      </c>
      <c r="J1270" s="96" t="s">
        <v>18</v>
      </c>
      <c r="K1270" s="11"/>
      <c r="L1270" s="12"/>
      <c r="M1270" s="90"/>
      <c r="N1270" s="97"/>
      <c r="P1270" s="21">
        <f>G1270-N1270</f>
        <v>99</v>
      </c>
    </row>
    <row r="1271" spans="1:16" s="57" customFormat="1">
      <c r="A1271" s="57" t="s">
        <v>1359</v>
      </c>
      <c r="B1271" s="19">
        <v>43171</v>
      </c>
      <c r="C1271" s="63" t="s">
        <v>18</v>
      </c>
      <c r="D1271" s="99" t="s">
        <v>1925</v>
      </c>
      <c r="E1271" s="61" t="s">
        <v>34</v>
      </c>
      <c r="F1271" s="59" t="s">
        <v>1424</v>
      </c>
      <c r="G1271" s="9">
        <v>160.55000000000001</v>
      </c>
      <c r="H1271" s="9"/>
      <c r="I1271" s="88">
        <v>43179</v>
      </c>
      <c r="J1271" s="96" t="s">
        <v>18</v>
      </c>
      <c r="K1271" s="11"/>
      <c r="L1271" s="12"/>
      <c r="M1271" s="90"/>
      <c r="N1271" s="97"/>
      <c r="P1271" s="21">
        <f>G1271-N1271</f>
        <v>160.55000000000001</v>
      </c>
    </row>
    <row r="1272" spans="1:16" s="57" customFormat="1" ht="15" customHeight="1">
      <c r="A1272" s="57" t="s">
        <v>1359</v>
      </c>
      <c r="B1272" s="19">
        <v>43172</v>
      </c>
      <c r="C1272" s="63" t="s">
        <v>16</v>
      </c>
      <c r="D1272" s="99" t="s">
        <v>1925</v>
      </c>
      <c r="E1272" s="61" t="s">
        <v>62</v>
      </c>
      <c r="F1272" s="59" t="s">
        <v>1425</v>
      </c>
      <c r="G1272" s="9"/>
      <c r="H1272" s="9">
        <v>419.49</v>
      </c>
      <c r="I1272" s="88">
        <v>43179</v>
      </c>
      <c r="J1272" s="96" t="s">
        <v>18</v>
      </c>
      <c r="K1272" s="11"/>
      <c r="L1272" s="12"/>
      <c r="M1272" s="90"/>
      <c r="N1272" s="97"/>
    </row>
    <row r="1273" spans="1:16" s="57" customFormat="1" ht="15" customHeight="1">
      <c r="A1273" s="57" t="s">
        <v>1359</v>
      </c>
      <c r="B1273" s="19">
        <v>43172</v>
      </c>
      <c r="C1273" s="63" t="s">
        <v>16</v>
      </c>
      <c r="D1273" s="99" t="s">
        <v>1925</v>
      </c>
      <c r="E1273" s="61" t="s">
        <v>62</v>
      </c>
      <c r="F1273" s="59" t="s">
        <v>1426</v>
      </c>
      <c r="G1273" s="9"/>
      <c r="H1273" s="9">
        <v>438</v>
      </c>
      <c r="I1273" s="88">
        <v>43179</v>
      </c>
      <c r="J1273" s="96" t="s">
        <v>18</v>
      </c>
      <c r="K1273" s="11"/>
      <c r="L1273" s="12"/>
      <c r="M1273" s="90"/>
      <c r="N1273" s="97"/>
    </row>
    <row r="1274" spans="1:16" s="57" customFormat="1" ht="15" customHeight="1">
      <c r="A1274" s="57" t="s">
        <v>1359</v>
      </c>
      <c r="B1274" s="19">
        <v>43172</v>
      </c>
      <c r="C1274" s="63" t="s">
        <v>16</v>
      </c>
      <c r="D1274" s="99" t="s">
        <v>1925</v>
      </c>
      <c r="E1274" s="61" t="s">
        <v>62</v>
      </c>
      <c r="F1274" s="59" t="s">
        <v>1427</v>
      </c>
      <c r="G1274" s="9"/>
      <c r="H1274" s="9">
        <v>1836.02</v>
      </c>
      <c r="I1274" s="88">
        <v>43180</v>
      </c>
      <c r="J1274" s="96" t="s">
        <v>18</v>
      </c>
      <c r="K1274" s="11"/>
      <c r="L1274" s="12"/>
      <c r="M1274" s="90"/>
      <c r="N1274" s="97"/>
    </row>
    <row r="1275" spans="1:16" s="57" customFormat="1">
      <c r="A1275" s="57" t="s">
        <v>1359</v>
      </c>
      <c r="B1275" s="19">
        <v>43172</v>
      </c>
      <c r="C1275" s="63" t="s">
        <v>18</v>
      </c>
      <c r="D1275" s="99" t="s">
        <v>1925</v>
      </c>
      <c r="E1275" s="61" t="s">
        <v>28</v>
      </c>
      <c r="F1275" s="59" t="s">
        <v>159</v>
      </c>
      <c r="G1275" s="9">
        <v>11279.56</v>
      </c>
      <c r="H1275" s="9"/>
      <c r="I1275" s="88">
        <v>43180</v>
      </c>
      <c r="J1275" s="96" t="s">
        <v>18</v>
      </c>
      <c r="K1275" s="11"/>
      <c r="L1275" s="12"/>
      <c r="M1275" s="90"/>
      <c r="N1275" s="97"/>
      <c r="P1275" s="21">
        <f t="shared" ref="P1275:P1280" si="2">G1275-N1275</f>
        <v>11279.56</v>
      </c>
    </row>
    <row r="1276" spans="1:16" s="57" customFormat="1">
      <c r="A1276" s="57" t="s">
        <v>1359</v>
      </c>
      <c r="B1276" s="19">
        <v>43172</v>
      </c>
      <c r="C1276" s="63" t="s">
        <v>18</v>
      </c>
      <c r="D1276" s="99" t="s">
        <v>1925</v>
      </c>
      <c r="E1276" s="61" t="s">
        <v>34</v>
      </c>
      <c r="F1276" s="59" t="s">
        <v>1428</v>
      </c>
      <c r="G1276" s="9">
        <v>263.16000000000003</v>
      </c>
      <c r="H1276" s="9"/>
      <c r="I1276" s="88">
        <v>43180</v>
      </c>
      <c r="J1276" s="96" t="s">
        <v>18</v>
      </c>
      <c r="K1276" s="11"/>
      <c r="L1276" s="12"/>
      <c r="M1276" s="90"/>
      <c r="N1276" s="97"/>
      <c r="P1276" s="21">
        <f t="shared" si="2"/>
        <v>263.16000000000003</v>
      </c>
    </row>
    <row r="1277" spans="1:16" s="57" customFormat="1">
      <c r="A1277" s="57" t="s">
        <v>1359</v>
      </c>
      <c r="B1277" s="19">
        <v>43172</v>
      </c>
      <c r="C1277" s="63" t="s">
        <v>18</v>
      </c>
      <c r="D1277" s="99" t="s">
        <v>1925</v>
      </c>
      <c r="E1277" s="61" t="s">
        <v>34</v>
      </c>
      <c r="F1277" s="59" t="s">
        <v>1429</v>
      </c>
      <c r="G1277" s="9">
        <v>643.9</v>
      </c>
      <c r="H1277" s="9"/>
      <c r="I1277" s="88">
        <v>43180</v>
      </c>
      <c r="J1277" s="96" t="s">
        <v>18</v>
      </c>
      <c r="K1277" s="11"/>
      <c r="L1277" s="12"/>
      <c r="M1277" s="90"/>
      <c r="N1277" s="97"/>
      <c r="P1277" s="21">
        <f t="shared" si="2"/>
        <v>643.9</v>
      </c>
    </row>
    <row r="1278" spans="1:16" s="57" customFormat="1">
      <c r="A1278" s="57" t="s">
        <v>1359</v>
      </c>
      <c r="B1278" s="19">
        <v>43172</v>
      </c>
      <c r="C1278" s="63" t="s">
        <v>18</v>
      </c>
      <c r="D1278" s="99" t="s">
        <v>1925</v>
      </c>
      <c r="E1278" s="61" t="s">
        <v>28</v>
      </c>
      <c r="F1278" s="59" t="s">
        <v>160</v>
      </c>
      <c r="G1278" s="9">
        <v>1595.7</v>
      </c>
      <c r="H1278" s="9"/>
      <c r="I1278" s="88">
        <v>43180</v>
      </c>
      <c r="J1278" s="96" t="s">
        <v>18</v>
      </c>
      <c r="K1278" s="11"/>
      <c r="L1278" s="12"/>
      <c r="M1278" s="90"/>
      <c r="N1278" s="97"/>
      <c r="P1278" s="21">
        <f t="shared" si="2"/>
        <v>1595.7</v>
      </c>
    </row>
    <row r="1279" spans="1:16" s="57" customFormat="1">
      <c r="A1279" s="57" t="s">
        <v>1359</v>
      </c>
      <c r="B1279" s="19">
        <v>43172</v>
      </c>
      <c r="C1279" s="63" t="s">
        <v>18</v>
      </c>
      <c r="D1279" s="99" t="s">
        <v>1925</v>
      </c>
      <c r="E1279" s="61" t="s">
        <v>28</v>
      </c>
      <c r="F1279" s="59" t="s">
        <v>162</v>
      </c>
      <c r="G1279" s="9">
        <v>970.16</v>
      </c>
      <c r="H1279" s="9"/>
      <c r="I1279" s="88">
        <v>43181</v>
      </c>
      <c r="J1279" s="96" t="s">
        <v>18</v>
      </c>
      <c r="K1279" s="11"/>
      <c r="L1279" s="12"/>
      <c r="M1279" s="90"/>
      <c r="N1279" s="97"/>
      <c r="P1279" s="21">
        <f t="shared" si="2"/>
        <v>970.16</v>
      </c>
    </row>
    <row r="1280" spans="1:16" s="57" customFormat="1">
      <c r="A1280" s="57" t="s">
        <v>1359</v>
      </c>
      <c r="B1280" s="19">
        <v>43172</v>
      </c>
      <c r="C1280" s="63" t="s">
        <v>18</v>
      </c>
      <c r="D1280" s="99" t="s">
        <v>1925</v>
      </c>
      <c r="E1280" s="61" t="s">
        <v>28</v>
      </c>
      <c r="F1280" s="59" t="s">
        <v>1430</v>
      </c>
      <c r="G1280" s="9">
        <v>599.49</v>
      </c>
      <c r="H1280" s="9"/>
      <c r="I1280" s="88">
        <v>43181</v>
      </c>
      <c r="J1280" s="96" t="s">
        <v>18</v>
      </c>
      <c r="K1280" s="11"/>
      <c r="L1280" s="12"/>
      <c r="M1280" s="90"/>
      <c r="N1280" s="97"/>
      <c r="P1280" s="21">
        <f t="shared" si="2"/>
        <v>599.49</v>
      </c>
    </row>
    <row r="1281" spans="1:16" s="57" customFormat="1" ht="15" customHeight="1">
      <c r="A1281" s="57" t="s">
        <v>1359</v>
      </c>
      <c r="B1281" s="19">
        <v>43173</v>
      </c>
      <c r="C1281" s="63" t="s">
        <v>16</v>
      </c>
      <c r="D1281" s="99" t="s">
        <v>1925</v>
      </c>
      <c r="E1281" s="61" t="s">
        <v>62</v>
      </c>
      <c r="F1281" s="59" t="s">
        <v>1431</v>
      </c>
      <c r="G1281" s="9"/>
      <c r="H1281" s="9">
        <v>990</v>
      </c>
      <c r="I1281" s="88">
        <v>43181</v>
      </c>
      <c r="J1281" s="96" t="s">
        <v>18</v>
      </c>
      <c r="K1281" s="11"/>
      <c r="L1281" s="12"/>
      <c r="M1281" s="90"/>
      <c r="N1281" s="97"/>
    </row>
    <row r="1282" spans="1:16" s="57" customFormat="1" ht="15" customHeight="1">
      <c r="A1282" s="57" t="s">
        <v>1359</v>
      </c>
      <c r="B1282" s="19">
        <v>43173</v>
      </c>
      <c r="C1282" s="63" t="s">
        <v>16</v>
      </c>
      <c r="D1282" s="99" t="s">
        <v>1925</v>
      </c>
      <c r="E1282" s="61" t="s">
        <v>62</v>
      </c>
      <c r="F1282" s="59" t="s">
        <v>1432</v>
      </c>
      <c r="G1282" s="9"/>
      <c r="H1282" s="9">
        <v>1656</v>
      </c>
      <c r="I1282" s="88">
        <v>43182</v>
      </c>
      <c r="J1282" s="96" t="s">
        <v>18</v>
      </c>
      <c r="K1282" s="11"/>
      <c r="L1282" s="12"/>
      <c r="M1282" s="90"/>
      <c r="N1282" s="97"/>
    </row>
    <row r="1283" spans="1:16" s="57" customFormat="1" ht="15" customHeight="1">
      <c r="A1283" s="57" t="s">
        <v>1359</v>
      </c>
      <c r="B1283" s="19">
        <v>43173</v>
      </c>
      <c r="C1283" s="63" t="s">
        <v>16</v>
      </c>
      <c r="D1283" s="99" t="s">
        <v>1925</v>
      </c>
      <c r="E1283" s="61" t="s">
        <v>62</v>
      </c>
      <c r="F1283" s="59" t="s">
        <v>1433</v>
      </c>
      <c r="G1283" s="9"/>
      <c r="H1283" s="9">
        <v>594</v>
      </c>
      <c r="I1283" s="88">
        <v>43182</v>
      </c>
      <c r="J1283" s="96" t="s">
        <v>18</v>
      </c>
      <c r="K1283" s="11"/>
      <c r="L1283" s="12"/>
      <c r="M1283" s="90"/>
      <c r="N1283" s="97"/>
    </row>
    <row r="1284" spans="1:16" s="57" customFormat="1" ht="15" customHeight="1">
      <c r="A1284" s="57" t="s">
        <v>1359</v>
      </c>
      <c r="B1284" s="19">
        <v>43173</v>
      </c>
      <c r="C1284" s="63" t="s">
        <v>16</v>
      </c>
      <c r="D1284" s="99" t="s">
        <v>1925</v>
      </c>
      <c r="E1284" s="61" t="s">
        <v>62</v>
      </c>
      <c r="F1284" s="59" t="s">
        <v>1434</v>
      </c>
      <c r="G1284" s="9"/>
      <c r="H1284" s="9">
        <v>301.5</v>
      </c>
      <c r="I1284" s="88">
        <v>43182</v>
      </c>
      <c r="J1284" s="96" t="s">
        <v>18</v>
      </c>
      <c r="K1284" s="11"/>
      <c r="L1284" s="12"/>
      <c r="M1284" s="90"/>
      <c r="N1284" s="97"/>
    </row>
    <row r="1285" spans="1:16" s="57" customFormat="1" ht="15" customHeight="1">
      <c r="A1285" s="57" t="s">
        <v>1359</v>
      </c>
      <c r="B1285" s="19">
        <v>43173</v>
      </c>
      <c r="C1285" s="63" t="s">
        <v>16</v>
      </c>
      <c r="D1285" s="99" t="s">
        <v>1925</v>
      </c>
      <c r="E1285" s="61" t="s">
        <v>62</v>
      </c>
      <c r="F1285" s="59" t="s">
        <v>1435</v>
      </c>
      <c r="G1285" s="9"/>
      <c r="H1285" s="9">
        <v>135</v>
      </c>
      <c r="I1285" s="88">
        <v>43182</v>
      </c>
      <c r="J1285" s="96" t="s">
        <v>18</v>
      </c>
      <c r="K1285" s="11"/>
      <c r="L1285" s="12"/>
      <c r="M1285" s="90"/>
      <c r="N1285" s="97"/>
    </row>
    <row r="1286" spans="1:16" s="57" customFormat="1" ht="15" customHeight="1">
      <c r="A1286" s="57" t="s">
        <v>1359</v>
      </c>
      <c r="B1286" s="19">
        <v>43173</v>
      </c>
      <c r="C1286" s="63" t="s">
        <v>18</v>
      </c>
      <c r="D1286" s="99" t="s">
        <v>1925</v>
      </c>
      <c r="E1286" s="61" t="s">
        <v>254</v>
      </c>
      <c r="F1286" s="59" t="s">
        <v>7</v>
      </c>
      <c r="G1286" s="9"/>
      <c r="H1286" s="9">
        <v>-594</v>
      </c>
      <c r="I1286" s="88">
        <v>43182</v>
      </c>
      <c r="J1286" s="96" t="s">
        <v>18</v>
      </c>
      <c r="K1286" s="11"/>
      <c r="L1286" s="12"/>
      <c r="M1286" s="90"/>
      <c r="N1286" s="97"/>
    </row>
    <row r="1287" spans="1:16" s="57" customFormat="1">
      <c r="A1287" s="57" t="s">
        <v>1359</v>
      </c>
      <c r="B1287" s="19">
        <v>43173</v>
      </c>
      <c r="C1287" s="63" t="s">
        <v>18</v>
      </c>
      <c r="D1287" s="99" t="s">
        <v>1925</v>
      </c>
      <c r="E1287" s="61" t="s">
        <v>28</v>
      </c>
      <c r="F1287" s="59" t="s">
        <v>1436</v>
      </c>
      <c r="G1287" s="9">
        <v>141.12</v>
      </c>
      <c r="H1287" s="9"/>
      <c r="I1287" s="88">
        <v>43182</v>
      </c>
      <c r="J1287" s="96" t="s">
        <v>18</v>
      </c>
      <c r="K1287" s="11"/>
      <c r="L1287" s="12"/>
      <c r="M1287" s="90"/>
      <c r="N1287" s="97"/>
      <c r="P1287" s="21">
        <f>G1287-N1287</f>
        <v>141.12</v>
      </c>
    </row>
    <row r="1288" spans="1:16" s="57" customFormat="1">
      <c r="A1288" s="57" t="s">
        <v>1359</v>
      </c>
      <c r="B1288" s="19">
        <v>43173</v>
      </c>
      <c r="C1288" s="63" t="s">
        <v>18</v>
      </c>
      <c r="D1288" s="99" t="s">
        <v>1925</v>
      </c>
      <c r="E1288" s="61" t="s">
        <v>28</v>
      </c>
      <c r="F1288" s="59" t="s">
        <v>1437</v>
      </c>
      <c r="G1288" s="9">
        <v>399.38</v>
      </c>
      <c r="H1288" s="9"/>
      <c r="I1288" s="88">
        <v>43183</v>
      </c>
      <c r="J1288" s="96" t="s">
        <v>18</v>
      </c>
      <c r="K1288" s="11"/>
      <c r="L1288" s="12"/>
      <c r="M1288" s="90"/>
      <c r="N1288" s="97"/>
      <c r="P1288" s="21">
        <f>G1288-N1288</f>
        <v>399.38</v>
      </c>
    </row>
    <row r="1289" spans="1:16" s="57" customFormat="1">
      <c r="A1289" s="57" t="s">
        <v>1359</v>
      </c>
      <c r="B1289" s="19">
        <v>43173</v>
      </c>
      <c r="C1289" s="63" t="s">
        <v>18</v>
      </c>
      <c r="D1289" s="99" t="s">
        <v>1925</v>
      </c>
      <c r="E1289" s="61" t="s">
        <v>28</v>
      </c>
      <c r="F1289" s="59" t="s">
        <v>1438</v>
      </c>
      <c r="G1289" s="9">
        <v>2392.9299999999998</v>
      </c>
      <c r="H1289" s="9"/>
      <c r="I1289" s="88">
        <v>43183</v>
      </c>
      <c r="J1289" s="96" t="s">
        <v>18</v>
      </c>
      <c r="K1289" s="11"/>
      <c r="L1289" s="12"/>
      <c r="M1289" s="90"/>
      <c r="N1289" s="97"/>
      <c r="P1289" s="21">
        <f>G1289-N1289</f>
        <v>2392.9299999999998</v>
      </c>
    </row>
    <row r="1290" spans="1:16" s="57" customFormat="1">
      <c r="A1290" s="57" t="s">
        <v>1359</v>
      </c>
      <c r="B1290" s="19">
        <v>43173</v>
      </c>
      <c r="C1290" s="63" t="s">
        <v>18</v>
      </c>
      <c r="D1290" s="99" t="s">
        <v>1925</v>
      </c>
      <c r="E1290" s="61" t="s">
        <v>34</v>
      </c>
      <c r="F1290" s="59" t="s">
        <v>1439</v>
      </c>
      <c r="G1290" s="9">
        <v>99</v>
      </c>
      <c r="H1290" s="9"/>
      <c r="I1290" s="88">
        <v>43183</v>
      </c>
      <c r="J1290" s="96" t="s">
        <v>18</v>
      </c>
      <c r="K1290" s="11"/>
      <c r="L1290" s="12"/>
      <c r="M1290" s="90"/>
      <c r="N1290" s="97"/>
      <c r="P1290" s="21">
        <f>G1290-N1290</f>
        <v>99</v>
      </c>
    </row>
    <row r="1291" spans="1:16" s="57" customFormat="1" ht="15" customHeight="1">
      <c r="A1291" s="57" t="s">
        <v>1359</v>
      </c>
      <c r="B1291" s="19">
        <v>43174</v>
      </c>
      <c r="C1291" s="63" t="s">
        <v>16</v>
      </c>
      <c r="D1291" s="99" t="s">
        <v>1925</v>
      </c>
      <c r="E1291" s="61" t="s">
        <v>62</v>
      </c>
      <c r="F1291" s="59" t="s">
        <v>1440</v>
      </c>
      <c r="G1291" s="9"/>
      <c r="H1291" s="9">
        <v>519.57000000000005</v>
      </c>
      <c r="I1291" s="88">
        <v>43184</v>
      </c>
      <c r="J1291" s="96" t="s">
        <v>18</v>
      </c>
      <c r="K1291" s="11"/>
      <c r="L1291" s="12"/>
      <c r="M1291" s="90"/>
      <c r="N1291" s="97"/>
    </row>
    <row r="1292" spans="1:16" s="57" customFormat="1">
      <c r="A1292" s="57" t="s">
        <v>1359</v>
      </c>
      <c r="B1292" s="19">
        <v>43174</v>
      </c>
      <c r="C1292" s="63" t="s">
        <v>18</v>
      </c>
      <c r="D1292" s="99" t="s">
        <v>1925</v>
      </c>
      <c r="E1292" s="61" t="s">
        <v>34</v>
      </c>
      <c r="F1292" s="59" t="s">
        <v>1441</v>
      </c>
      <c r="G1292" s="9">
        <v>900</v>
      </c>
      <c r="H1292" s="9"/>
      <c r="I1292" s="88">
        <v>43184</v>
      </c>
      <c r="J1292" s="96" t="s">
        <v>18</v>
      </c>
      <c r="K1292" s="11"/>
      <c r="L1292" s="12"/>
      <c r="M1292" s="90"/>
      <c r="N1292" s="97"/>
      <c r="P1292" s="21">
        <f>G1292-N1292</f>
        <v>900</v>
      </c>
    </row>
    <row r="1293" spans="1:16" s="57" customFormat="1">
      <c r="A1293" s="57" t="s">
        <v>1359</v>
      </c>
      <c r="B1293" s="19">
        <v>43174</v>
      </c>
      <c r="C1293" s="63" t="s">
        <v>18</v>
      </c>
      <c r="D1293" s="99" t="s">
        <v>1925</v>
      </c>
      <c r="E1293" s="61" t="s">
        <v>28</v>
      </c>
      <c r="F1293" s="59" t="s">
        <v>1442</v>
      </c>
      <c r="G1293" s="9">
        <v>945</v>
      </c>
      <c r="H1293" s="9"/>
      <c r="I1293" s="88">
        <v>43184</v>
      </c>
      <c r="J1293" s="96" t="s">
        <v>18</v>
      </c>
      <c r="K1293" s="11"/>
      <c r="L1293" s="12"/>
      <c r="M1293" s="90"/>
      <c r="N1293" s="97"/>
      <c r="P1293" s="21">
        <f>G1293-N1293</f>
        <v>945</v>
      </c>
    </row>
    <row r="1294" spans="1:16" s="57" customFormat="1">
      <c r="A1294" s="57" t="s">
        <v>1359</v>
      </c>
      <c r="B1294" s="19">
        <v>43174</v>
      </c>
      <c r="C1294" s="63" t="s">
        <v>18</v>
      </c>
      <c r="D1294" s="99" t="s">
        <v>1925</v>
      </c>
      <c r="E1294" s="61" t="s">
        <v>28</v>
      </c>
      <c r="F1294" s="59" t="s">
        <v>1443</v>
      </c>
      <c r="G1294" s="9">
        <v>728.37</v>
      </c>
      <c r="H1294" s="9"/>
      <c r="I1294" s="88">
        <v>43185</v>
      </c>
      <c r="J1294" s="96" t="s">
        <v>18</v>
      </c>
      <c r="K1294" s="11"/>
      <c r="L1294" s="12"/>
      <c r="M1294" s="90"/>
      <c r="N1294" s="97"/>
      <c r="P1294" s="21">
        <f>G1294-N1294</f>
        <v>728.37</v>
      </c>
    </row>
    <row r="1295" spans="1:16" s="57" customFormat="1" ht="15" customHeight="1">
      <c r="A1295" s="57" t="s">
        <v>1359</v>
      </c>
      <c r="B1295" s="19">
        <v>43175</v>
      </c>
      <c r="C1295" s="63" t="s">
        <v>16</v>
      </c>
      <c r="D1295" s="99" t="s">
        <v>1925</v>
      </c>
      <c r="E1295" s="61" t="s">
        <v>62</v>
      </c>
      <c r="F1295" s="59" t="s">
        <v>1444</v>
      </c>
      <c r="G1295" s="9"/>
      <c r="H1295" s="9">
        <v>14760</v>
      </c>
      <c r="I1295" s="88">
        <v>43185</v>
      </c>
      <c r="J1295" s="96" t="s">
        <v>18</v>
      </c>
      <c r="K1295" s="11"/>
      <c r="L1295" s="12"/>
      <c r="M1295" s="90"/>
      <c r="N1295" s="97"/>
    </row>
    <row r="1296" spans="1:16" s="57" customFormat="1" ht="15" customHeight="1">
      <c r="A1296" s="57" t="s">
        <v>1359</v>
      </c>
      <c r="B1296" s="19">
        <v>43175</v>
      </c>
      <c r="C1296" s="63" t="s">
        <v>18</v>
      </c>
      <c r="D1296" s="99" t="s">
        <v>1925</v>
      </c>
      <c r="E1296" s="61" t="s">
        <v>254</v>
      </c>
      <c r="F1296" s="59" t="s">
        <v>1204</v>
      </c>
      <c r="H1296" s="9">
        <v>-16961.8</v>
      </c>
      <c r="I1296" s="88">
        <v>43186</v>
      </c>
      <c r="J1296" s="96" t="s">
        <v>18</v>
      </c>
      <c r="K1296" s="11"/>
      <c r="L1296" s="12"/>
      <c r="M1296" s="90"/>
      <c r="N1296" s="97"/>
    </row>
    <row r="1297" spans="1:16" s="57" customFormat="1" ht="15" customHeight="1">
      <c r="A1297" s="57" t="s">
        <v>1359</v>
      </c>
      <c r="B1297" s="19">
        <v>43175</v>
      </c>
      <c r="C1297" s="63" t="s">
        <v>18</v>
      </c>
      <c r="D1297" s="99" t="s">
        <v>1925</v>
      </c>
      <c r="E1297" s="61" t="s">
        <v>254</v>
      </c>
      <c r="F1297" s="59" t="s">
        <v>44</v>
      </c>
      <c r="H1297" s="9">
        <v>-30009.200000000001</v>
      </c>
      <c r="I1297" s="88">
        <v>43186</v>
      </c>
      <c r="J1297" s="96" t="s">
        <v>18</v>
      </c>
      <c r="K1297" s="11"/>
      <c r="L1297" s="12"/>
      <c r="M1297" s="90"/>
      <c r="N1297" s="97"/>
    </row>
    <row r="1298" spans="1:16" s="57" customFormat="1">
      <c r="A1298" s="57" t="s">
        <v>1359</v>
      </c>
      <c r="B1298" s="19">
        <v>43175</v>
      </c>
      <c r="C1298" s="63" t="s">
        <v>18</v>
      </c>
      <c r="D1298" s="99" t="s">
        <v>1925</v>
      </c>
      <c r="E1298" s="61" t="s">
        <v>28</v>
      </c>
      <c r="F1298" s="59" t="s">
        <v>1445</v>
      </c>
      <c r="G1298" s="9">
        <v>656.45</v>
      </c>
      <c r="H1298" s="9"/>
      <c r="I1298" s="88">
        <v>43186</v>
      </c>
      <c r="J1298" s="96" t="s">
        <v>18</v>
      </c>
      <c r="K1298" s="11"/>
      <c r="L1298" s="12"/>
      <c r="M1298" s="90"/>
      <c r="N1298" s="97"/>
      <c r="P1298" s="21">
        <f t="shared" ref="P1298:P1306" si="3">G1298-N1298</f>
        <v>656.45</v>
      </c>
    </row>
    <row r="1299" spans="1:16" s="57" customFormat="1">
      <c r="A1299" s="57" t="s">
        <v>1359</v>
      </c>
      <c r="B1299" s="19">
        <v>43175</v>
      </c>
      <c r="C1299" s="63" t="s">
        <v>18</v>
      </c>
      <c r="D1299" s="99" t="s">
        <v>1925</v>
      </c>
      <c r="E1299" s="61" t="s">
        <v>28</v>
      </c>
      <c r="F1299" s="59" t="s">
        <v>1446</v>
      </c>
      <c r="G1299" s="9">
        <v>585</v>
      </c>
      <c r="H1299" s="9"/>
      <c r="I1299" s="88">
        <v>43186</v>
      </c>
      <c r="J1299" s="96" t="s">
        <v>18</v>
      </c>
      <c r="K1299" s="11"/>
      <c r="L1299" s="12"/>
      <c r="M1299" s="90"/>
      <c r="N1299" s="97"/>
      <c r="P1299" s="21">
        <f t="shared" si="3"/>
        <v>585</v>
      </c>
    </row>
    <row r="1300" spans="1:16" s="57" customFormat="1">
      <c r="A1300" s="57" t="s">
        <v>1359</v>
      </c>
      <c r="B1300" s="19">
        <v>43175</v>
      </c>
      <c r="C1300" s="63" t="s">
        <v>18</v>
      </c>
      <c r="D1300" s="99" t="s">
        <v>1925</v>
      </c>
      <c r="E1300" s="61" t="s">
        <v>28</v>
      </c>
      <c r="F1300" s="59" t="s">
        <v>1447</v>
      </c>
      <c r="G1300" s="9">
        <v>1030.5</v>
      </c>
      <c r="H1300" s="9"/>
      <c r="I1300" s="88">
        <v>43187</v>
      </c>
      <c r="J1300" s="96" t="s">
        <v>18</v>
      </c>
      <c r="K1300" s="11"/>
      <c r="L1300" s="12"/>
      <c r="M1300" s="90"/>
      <c r="N1300" s="97"/>
      <c r="P1300" s="21">
        <f t="shared" si="3"/>
        <v>1030.5</v>
      </c>
    </row>
    <row r="1301" spans="1:16" s="57" customFormat="1">
      <c r="A1301" s="57" t="s">
        <v>1359</v>
      </c>
      <c r="B1301" s="19">
        <v>43175</v>
      </c>
      <c r="C1301" s="63" t="s">
        <v>18</v>
      </c>
      <c r="D1301" s="99" t="s">
        <v>1925</v>
      </c>
      <c r="E1301" s="61" t="s">
        <v>28</v>
      </c>
      <c r="F1301" s="59" t="s">
        <v>1448</v>
      </c>
      <c r="G1301" s="9">
        <v>5771.7</v>
      </c>
      <c r="H1301" s="9"/>
      <c r="I1301" s="88">
        <v>43187</v>
      </c>
      <c r="J1301" s="96" t="s">
        <v>18</v>
      </c>
      <c r="K1301" s="11"/>
      <c r="L1301" s="12"/>
      <c r="M1301" s="90"/>
      <c r="N1301" s="97"/>
      <c r="P1301" s="21">
        <f t="shared" si="3"/>
        <v>5771.7</v>
      </c>
    </row>
    <row r="1302" spans="1:16" s="57" customFormat="1">
      <c r="A1302" s="57" t="s">
        <v>1359</v>
      </c>
      <c r="B1302" s="19">
        <v>43175</v>
      </c>
      <c r="C1302" s="63" t="s">
        <v>18</v>
      </c>
      <c r="D1302" s="99" t="s">
        <v>1925</v>
      </c>
      <c r="E1302" s="61" t="s">
        <v>34</v>
      </c>
      <c r="F1302" s="59" t="s">
        <v>1449</v>
      </c>
      <c r="G1302" s="9">
        <v>1080</v>
      </c>
      <c r="H1302" s="9"/>
      <c r="I1302" s="88">
        <v>43187</v>
      </c>
      <c r="J1302" s="96" t="s">
        <v>18</v>
      </c>
      <c r="K1302" s="11"/>
      <c r="L1302" s="12"/>
      <c r="M1302" s="90"/>
      <c r="N1302" s="97"/>
      <c r="P1302" s="21">
        <f t="shared" si="3"/>
        <v>1080</v>
      </c>
    </row>
    <row r="1303" spans="1:16" s="57" customFormat="1">
      <c r="A1303" s="57" t="s">
        <v>1359</v>
      </c>
      <c r="B1303" s="19">
        <v>43176</v>
      </c>
      <c r="C1303" s="63" t="s">
        <v>18</v>
      </c>
      <c r="D1303" s="99" t="s">
        <v>1925</v>
      </c>
      <c r="E1303" s="61" t="s">
        <v>28</v>
      </c>
      <c r="F1303" s="59" t="s">
        <v>1450</v>
      </c>
      <c r="G1303" s="9">
        <v>37622.300000000003</v>
      </c>
      <c r="H1303" s="9"/>
      <c r="I1303" s="88">
        <v>43187</v>
      </c>
      <c r="J1303" s="96" t="s">
        <v>18</v>
      </c>
      <c r="K1303" s="11"/>
      <c r="L1303" s="12"/>
      <c r="M1303" s="90"/>
      <c r="N1303" s="97"/>
      <c r="P1303" s="21">
        <f t="shared" si="3"/>
        <v>37622.300000000003</v>
      </c>
    </row>
    <row r="1304" spans="1:16" s="57" customFormat="1">
      <c r="A1304" s="57" t="s">
        <v>1359</v>
      </c>
      <c r="B1304" s="19">
        <v>43176</v>
      </c>
      <c r="C1304" s="63" t="s">
        <v>18</v>
      </c>
      <c r="D1304" s="99" t="s">
        <v>1925</v>
      </c>
      <c r="E1304" s="61" t="s">
        <v>28</v>
      </c>
      <c r="F1304" s="59" t="s">
        <v>1451</v>
      </c>
      <c r="G1304" s="9">
        <v>588.41999999999996</v>
      </c>
      <c r="H1304" s="9"/>
      <c r="I1304" s="88">
        <v>43187</v>
      </c>
      <c r="J1304" s="96" t="s">
        <v>18</v>
      </c>
      <c r="K1304" s="11"/>
      <c r="L1304" s="12"/>
      <c r="M1304" s="90"/>
      <c r="N1304" s="97"/>
      <c r="P1304" s="21">
        <f t="shared" si="3"/>
        <v>588.41999999999996</v>
      </c>
    </row>
    <row r="1305" spans="1:16" s="57" customFormat="1">
      <c r="A1305" s="57" t="s">
        <v>1359</v>
      </c>
      <c r="B1305" s="19">
        <v>43176</v>
      </c>
      <c r="C1305" s="63" t="s">
        <v>18</v>
      </c>
      <c r="D1305" s="99" t="s">
        <v>1925</v>
      </c>
      <c r="E1305" s="61" t="s">
        <v>28</v>
      </c>
      <c r="F1305" s="59" t="s">
        <v>1452</v>
      </c>
      <c r="G1305" s="9">
        <v>11477.74</v>
      </c>
      <c r="H1305" s="9"/>
      <c r="I1305" s="88">
        <v>43187</v>
      </c>
      <c r="J1305" s="96" t="s">
        <v>18</v>
      </c>
      <c r="K1305" s="11"/>
      <c r="L1305" s="12"/>
      <c r="M1305" s="90"/>
      <c r="N1305" s="97"/>
      <c r="P1305" s="21">
        <f t="shared" si="3"/>
        <v>11477.74</v>
      </c>
    </row>
    <row r="1306" spans="1:16" s="57" customFormat="1">
      <c r="A1306" s="57" t="s">
        <v>1359</v>
      </c>
      <c r="B1306" s="19">
        <v>43176</v>
      </c>
      <c r="C1306" s="63" t="s">
        <v>18</v>
      </c>
      <c r="D1306" s="99" t="s">
        <v>1925</v>
      </c>
      <c r="E1306" s="61" t="s">
        <v>34</v>
      </c>
      <c r="F1306" s="59" t="s">
        <v>1453</v>
      </c>
      <c r="G1306" s="9">
        <v>862.31</v>
      </c>
      <c r="H1306" s="9"/>
      <c r="I1306" s="88">
        <v>43188</v>
      </c>
      <c r="J1306" s="96" t="s">
        <v>18</v>
      </c>
      <c r="K1306" s="11"/>
      <c r="L1306" s="12"/>
      <c r="M1306" s="90"/>
      <c r="N1306" s="97"/>
      <c r="P1306" s="21">
        <f t="shared" si="3"/>
        <v>862.31</v>
      </c>
    </row>
    <row r="1307" spans="1:16" s="57" customFormat="1" ht="15" customHeight="1">
      <c r="A1307" s="57" t="s">
        <v>1359</v>
      </c>
      <c r="B1307" s="19">
        <v>43178</v>
      </c>
      <c r="C1307" s="63" t="s">
        <v>16</v>
      </c>
      <c r="D1307" s="99" t="s">
        <v>1925</v>
      </c>
      <c r="E1307" s="61" t="s">
        <v>62</v>
      </c>
      <c r="F1307" s="59" t="s">
        <v>1454</v>
      </c>
      <c r="G1307" s="9"/>
      <c r="H1307" s="9">
        <v>83202</v>
      </c>
      <c r="I1307" s="88">
        <v>43188</v>
      </c>
      <c r="J1307" s="96" t="s">
        <v>18</v>
      </c>
      <c r="K1307" s="11"/>
      <c r="L1307" s="12"/>
      <c r="M1307" s="90"/>
      <c r="N1307" s="97"/>
    </row>
    <row r="1308" spans="1:16" s="57" customFormat="1" ht="15" customHeight="1">
      <c r="A1308" s="57" t="s">
        <v>1359</v>
      </c>
      <c r="B1308" s="19">
        <v>43178</v>
      </c>
      <c r="C1308" s="63" t="s">
        <v>16</v>
      </c>
      <c r="D1308" s="99" t="s">
        <v>1925</v>
      </c>
      <c r="E1308" s="61" t="s">
        <v>62</v>
      </c>
      <c r="F1308" s="59" t="s">
        <v>1455</v>
      </c>
      <c r="G1308" s="9"/>
      <c r="H1308" s="9">
        <v>450</v>
      </c>
      <c r="I1308" s="88">
        <v>43188</v>
      </c>
      <c r="J1308" s="96" t="s">
        <v>18</v>
      </c>
      <c r="K1308" s="11"/>
      <c r="L1308" s="12"/>
      <c r="M1308" s="90"/>
      <c r="N1308" s="97"/>
    </row>
    <row r="1309" spans="1:16" s="57" customFormat="1" ht="15" customHeight="1">
      <c r="A1309" s="57" t="s">
        <v>1359</v>
      </c>
      <c r="B1309" s="19">
        <v>43178</v>
      </c>
      <c r="C1309" s="63" t="s">
        <v>16</v>
      </c>
      <c r="D1309" s="99" t="s">
        <v>1925</v>
      </c>
      <c r="E1309" s="61" t="s">
        <v>62</v>
      </c>
      <c r="F1309" s="59" t="s">
        <v>1456</v>
      </c>
      <c r="G1309" s="9"/>
      <c r="H1309" s="9">
        <v>483.48</v>
      </c>
      <c r="I1309" s="88">
        <v>43188</v>
      </c>
      <c r="J1309" s="96" t="s">
        <v>18</v>
      </c>
      <c r="K1309" s="11"/>
      <c r="L1309" s="12"/>
      <c r="M1309" s="90"/>
      <c r="N1309" s="97"/>
    </row>
    <row r="1310" spans="1:16" s="57" customFormat="1" ht="15" customHeight="1">
      <c r="A1310" s="57" t="s">
        <v>1359</v>
      </c>
      <c r="B1310" s="19">
        <v>43178</v>
      </c>
      <c r="C1310" s="63" t="s">
        <v>16</v>
      </c>
      <c r="D1310" s="99" t="s">
        <v>1925</v>
      </c>
      <c r="E1310" s="61" t="s">
        <v>62</v>
      </c>
      <c r="F1310" s="59" t="s">
        <v>1457</v>
      </c>
      <c r="G1310" s="9"/>
      <c r="H1310" s="9">
        <v>5195.3100000000004</v>
      </c>
      <c r="I1310" s="88">
        <v>43188</v>
      </c>
      <c r="J1310" s="96" t="s">
        <v>18</v>
      </c>
      <c r="K1310" s="11"/>
      <c r="L1310" s="12"/>
      <c r="M1310" s="90"/>
      <c r="N1310" s="97"/>
    </row>
    <row r="1311" spans="1:16" s="57" customFormat="1">
      <c r="A1311" s="57" t="s">
        <v>1359</v>
      </c>
      <c r="B1311" s="19">
        <v>43178</v>
      </c>
      <c r="C1311" s="63" t="s">
        <v>18</v>
      </c>
      <c r="D1311" s="99" t="s">
        <v>1925</v>
      </c>
      <c r="E1311" s="61" t="s">
        <v>28</v>
      </c>
      <c r="F1311" s="59" t="s">
        <v>174</v>
      </c>
      <c r="G1311" s="9">
        <v>2052</v>
      </c>
      <c r="H1311" s="9"/>
      <c r="I1311" s="88">
        <v>43188</v>
      </c>
      <c r="J1311" s="96" t="s">
        <v>18</v>
      </c>
      <c r="K1311" s="11"/>
      <c r="L1311" s="12"/>
      <c r="M1311" s="90"/>
      <c r="N1311" s="97"/>
      <c r="P1311" s="21">
        <f>G1311-N1311</f>
        <v>2052</v>
      </c>
    </row>
    <row r="1312" spans="1:16" s="57" customFormat="1">
      <c r="A1312" s="57" t="s">
        <v>1359</v>
      </c>
      <c r="B1312" s="19">
        <v>43178</v>
      </c>
      <c r="C1312" s="63" t="s">
        <v>18</v>
      </c>
      <c r="D1312" s="99" t="s">
        <v>1925</v>
      </c>
      <c r="E1312" s="61" t="s">
        <v>28</v>
      </c>
      <c r="F1312" s="59" t="s">
        <v>1458</v>
      </c>
      <c r="G1312" s="9">
        <v>8088.85</v>
      </c>
      <c r="H1312" s="9"/>
      <c r="I1312" s="88">
        <v>43188</v>
      </c>
      <c r="J1312" s="96" t="s">
        <v>18</v>
      </c>
      <c r="K1312" s="11"/>
      <c r="L1312" s="12"/>
      <c r="M1312" s="90"/>
      <c r="N1312" s="97"/>
      <c r="P1312" s="21">
        <f>G1312-N1312</f>
        <v>8088.85</v>
      </c>
    </row>
    <row r="1313" spans="1:16" s="57" customFormat="1">
      <c r="A1313" s="57" t="s">
        <v>1359</v>
      </c>
      <c r="B1313" s="19">
        <v>43178</v>
      </c>
      <c r="C1313" s="63" t="s">
        <v>18</v>
      </c>
      <c r="D1313" s="99" t="s">
        <v>1925</v>
      </c>
      <c r="E1313" s="61" t="s">
        <v>28</v>
      </c>
      <c r="F1313" s="59" t="s">
        <v>1459</v>
      </c>
      <c r="G1313" s="9">
        <v>12470.09</v>
      </c>
      <c r="H1313" s="9"/>
      <c r="I1313" s="88">
        <v>43189</v>
      </c>
      <c r="J1313" s="96" t="s">
        <v>18</v>
      </c>
      <c r="K1313" s="11"/>
      <c r="L1313" s="12"/>
      <c r="M1313" s="90"/>
      <c r="N1313" s="97"/>
      <c r="P1313" s="21">
        <f>G1313-N1313</f>
        <v>12470.09</v>
      </c>
    </row>
    <row r="1314" spans="1:16" s="57" customFormat="1" ht="15" customHeight="1">
      <c r="A1314" s="57" t="s">
        <v>1359</v>
      </c>
      <c r="B1314" s="19">
        <v>43179</v>
      </c>
      <c r="C1314" s="63" t="s">
        <v>16</v>
      </c>
      <c r="D1314" s="99" t="s">
        <v>1925</v>
      </c>
      <c r="E1314" s="61" t="s">
        <v>62</v>
      </c>
      <c r="F1314" s="59" t="s">
        <v>1460</v>
      </c>
      <c r="G1314" s="9"/>
      <c r="H1314" s="9">
        <v>887.4</v>
      </c>
      <c r="I1314" s="88">
        <v>43189</v>
      </c>
      <c r="J1314" s="96" t="s">
        <v>18</v>
      </c>
      <c r="K1314" s="11"/>
      <c r="L1314" s="12"/>
      <c r="M1314" s="90"/>
      <c r="N1314" s="97"/>
    </row>
    <row r="1315" spans="1:16" s="57" customFormat="1" ht="15" customHeight="1">
      <c r="A1315" s="57" t="s">
        <v>1359</v>
      </c>
      <c r="B1315" s="19">
        <v>43179</v>
      </c>
      <c r="C1315" s="63" t="s">
        <v>16</v>
      </c>
      <c r="D1315" s="99" t="s">
        <v>1925</v>
      </c>
      <c r="E1315" s="61" t="s">
        <v>62</v>
      </c>
      <c r="F1315" s="59" t="s">
        <v>1461</v>
      </c>
      <c r="G1315" s="9"/>
      <c r="H1315" s="9">
        <v>171.69</v>
      </c>
      <c r="I1315" s="88">
        <v>43189</v>
      </c>
      <c r="J1315" s="96" t="s">
        <v>18</v>
      </c>
      <c r="K1315" s="11"/>
      <c r="L1315" s="12"/>
      <c r="M1315" s="90"/>
      <c r="N1315" s="97"/>
    </row>
    <row r="1316" spans="1:16" s="57" customFormat="1" ht="15" customHeight="1">
      <c r="A1316" s="57" t="s">
        <v>1359</v>
      </c>
      <c r="B1316" s="19">
        <v>43179</v>
      </c>
      <c r="C1316" s="63" t="s">
        <v>16</v>
      </c>
      <c r="D1316" s="99" t="s">
        <v>1925</v>
      </c>
      <c r="E1316" s="61" t="s">
        <v>62</v>
      </c>
      <c r="F1316" s="59" t="s">
        <v>1462</v>
      </c>
      <c r="G1316" s="9"/>
      <c r="H1316" s="9">
        <v>216</v>
      </c>
      <c r="I1316" s="88">
        <v>43189</v>
      </c>
      <c r="J1316" s="96" t="s">
        <v>18</v>
      </c>
      <c r="K1316" s="11"/>
      <c r="L1316" s="12"/>
      <c r="M1316" s="90"/>
      <c r="N1316" s="97"/>
    </row>
    <row r="1317" spans="1:16" s="57" customFormat="1" ht="15" customHeight="1">
      <c r="A1317" s="57" t="s">
        <v>1359</v>
      </c>
      <c r="B1317" s="19">
        <v>43179</v>
      </c>
      <c r="C1317" s="63" t="s">
        <v>16</v>
      </c>
      <c r="D1317" s="99" t="s">
        <v>1925</v>
      </c>
      <c r="E1317" s="61" t="s">
        <v>62</v>
      </c>
      <c r="F1317" s="59" t="s">
        <v>1463</v>
      </c>
      <c r="G1317" s="9"/>
      <c r="H1317" s="9">
        <v>3600.01</v>
      </c>
      <c r="I1317" s="88">
        <v>43189</v>
      </c>
      <c r="J1317" s="96" t="s">
        <v>18</v>
      </c>
      <c r="K1317" s="11"/>
      <c r="L1317" s="12"/>
      <c r="M1317" s="90"/>
      <c r="N1317" s="97"/>
    </row>
    <row r="1318" spans="1:16" s="57" customFormat="1">
      <c r="A1318" s="57" t="s">
        <v>1359</v>
      </c>
      <c r="B1318" s="19">
        <v>43179</v>
      </c>
      <c r="C1318" s="63" t="s">
        <v>18</v>
      </c>
      <c r="D1318" s="99" t="s">
        <v>1925</v>
      </c>
      <c r="E1318" s="61" t="s">
        <v>28</v>
      </c>
      <c r="F1318" s="59" t="s">
        <v>1464</v>
      </c>
      <c r="G1318" s="9">
        <v>115.2</v>
      </c>
      <c r="H1318" s="9"/>
      <c r="I1318" s="88">
        <v>43189</v>
      </c>
      <c r="J1318" s="96" t="s">
        <v>18</v>
      </c>
      <c r="K1318" s="11"/>
      <c r="L1318" s="12"/>
      <c r="M1318" s="90"/>
      <c r="N1318" s="97"/>
      <c r="P1318" s="21">
        <f>G1318-N1318</f>
        <v>115.2</v>
      </c>
    </row>
    <row r="1319" spans="1:16" s="57" customFormat="1">
      <c r="A1319" s="57" t="s">
        <v>1359</v>
      </c>
      <c r="B1319" s="19">
        <v>43179</v>
      </c>
      <c r="C1319" s="63" t="s">
        <v>18</v>
      </c>
      <c r="D1319" s="99" t="s">
        <v>1925</v>
      </c>
      <c r="E1319" s="61" t="s">
        <v>28</v>
      </c>
      <c r="F1319" s="59" t="s">
        <v>1465</v>
      </c>
      <c r="G1319" s="9">
        <v>947.66</v>
      </c>
      <c r="H1319" s="9"/>
      <c r="I1319" s="88">
        <v>43189</v>
      </c>
      <c r="J1319" s="96" t="s">
        <v>18</v>
      </c>
      <c r="K1319" s="11"/>
      <c r="L1319" s="12"/>
      <c r="M1319" s="90"/>
      <c r="N1319" s="97"/>
      <c r="P1319" s="21">
        <f>G1319-N1319</f>
        <v>947.66</v>
      </c>
    </row>
    <row r="1320" spans="1:16" s="57" customFormat="1">
      <c r="A1320" s="57" t="s">
        <v>1359</v>
      </c>
      <c r="B1320" s="19">
        <v>43179</v>
      </c>
      <c r="C1320" s="63" t="s">
        <v>18</v>
      </c>
      <c r="D1320" s="99" t="s">
        <v>1925</v>
      </c>
      <c r="E1320" s="61" t="s">
        <v>28</v>
      </c>
      <c r="F1320" s="59" t="s">
        <v>1466</v>
      </c>
      <c r="G1320" s="9">
        <v>15255.9</v>
      </c>
      <c r="H1320" s="9"/>
      <c r="I1320" s="88">
        <v>43189</v>
      </c>
      <c r="J1320" s="96" t="s">
        <v>18</v>
      </c>
      <c r="K1320" s="11"/>
      <c r="L1320" s="12"/>
      <c r="M1320" s="90"/>
      <c r="N1320" s="97"/>
      <c r="P1320" s="21">
        <f>G1320-N1320</f>
        <v>15255.9</v>
      </c>
    </row>
    <row r="1321" spans="1:16" s="57" customFormat="1" ht="15" customHeight="1">
      <c r="A1321" s="57" t="s">
        <v>1359</v>
      </c>
      <c r="B1321" s="19">
        <v>43180</v>
      </c>
      <c r="C1321" s="63" t="s">
        <v>16</v>
      </c>
      <c r="D1321" s="99" t="s">
        <v>1925</v>
      </c>
      <c r="E1321" s="61" t="s">
        <v>62</v>
      </c>
      <c r="F1321" s="59" t="s">
        <v>1467</v>
      </c>
      <c r="G1321" s="9"/>
      <c r="H1321" s="9">
        <v>22717.19</v>
      </c>
      <c r="I1321" s="88">
        <v>43190</v>
      </c>
      <c r="J1321" s="96" t="s">
        <v>18</v>
      </c>
      <c r="K1321" s="11"/>
      <c r="L1321" s="12"/>
      <c r="M1321" s="90"/>
      <c r="N1321" s="97"/>
    </row>
    <row r="1322" spans="1:16" s="57" customFormat="1" ht="15" customHeight="1">
      <c r="A1322" s="57" t="s">
        <v>1359</v>
      </c>
      <c r="B1322" s="19">
        <v>43180</v>
      </c>
      <c r="C1322" s="63" t="s">
        <v>16</v>
      </c>
      <c r="D1322" s="99" t="s">
        <v>1925</v>
      </c>
      <c r="E1322" s="61" t="s">
        <v>62</v>
      </c>
      <c r="F1322" s="59" t="s">
        <v>1468</v>
      </c>
      <c r="G1322" s="9"/>
      <c r="H1322" s="9">
        <v>936</v>
      </c>
      <c r="I1322" s="88">
        <v>43190</v>
      </c>
      <c r="J1322" s="96" t="s">
        <v>18</v>
      </c>
      <c r="K1322" s="11"/>
      <c r="L1322" s="12"/>
      <c r="M1322" s="90"/>
      <c r="N1322" s="97"/>
    </row>
    <row r="1323" spans="1:16" s="57" customFormat="1" ht="15" customHeight="1">
      <c r="A1323" s="57" t="s">
        <v>1359</v>
      </c>
      <c r="B1323" s="19">
        <v>43180</v>
      </c>
      <c r="C1323" s="63" t="s">
        <v>16</v>
      </c>
      <c r="D1323" s="99" t="s">
        <v>1925</v>
      </c>
      <c r="E1323" s="61" t="s">
        <v>62</v>
      </c>
      <c r="F1323" s="59" t="s">
        <v>1469</v>
      </c>
      <c r="G1323" s="9"/>
      <c r="H1323" s="9">
        <v>936</v>
      </c>
      <c r="I1323" s="88">
        <v>43190</v>
      </c>
      <c r="J1323" s="96" t="s">
        <v>18</v>
      </c>
      <c r="K1323" s="11"/>
      <c r="L1323" s="12"/>
      <c r="M1323" s="90"/>
      <c r="N1323" s="97"/>
    </row>
    <row r="1324" spans="1:16" s="57" customFormat="1" ht="15" customHeight="1">
      <c r="A1324" s="57" t="s">
        <v>1359</v>
      </c>
      <c r="B1324" s="19">
        <v>43180</v>
      </c>
      <c r="C1324" s="63" t="s">
        <v>16</v>
      </c>
      <c r="D1324" s="99" t="s">
        <v>1925</v>
      </c>
      <c r="E1324" s="61" t="s">
        <v>62</v>
      </c>
      <c r="F1324" s="59" t="s">
        <v>1470</v>
      </c>
      <c r="G1324" s="9"/>
      <c r="H1324" s="9">
        <v>504</v>
      </c>
      <c r="I1324" s="88">
        <v>43190</v>
      </c>
      <c r="J1324" s="96" t="s">
        <v>18</v>
      </c>
      <c r="K1324" s="11"/>
      <c r="L1324" s="12"/>
      <c r="M1324" s="90"/>
      <c r="N1324" s="97"/>
    </row>
    <row r="1325" spans="1:16" s="57" customFormat="1" ht="15" customHeight="1">
      <c r="A1325" s="57" t="s">
        <v>1359</v>
      </c>
      <c r="B1325" s="19">
        <v>43180</v>
      </c>
      <c r="C1325" s="63" t="s">
        <v>16</v>
      </c>
      <c r="D1325" s="99" t="s">
        <v>1925</v>
      </c>
      <c r="E1325" s="61" t="s">
        <v>62</v>
      </c>
      <c r="F1325" s="59" t="s">
        <v>1471</v>
      </c>
      <c r="G1325" s="9"/>
      <c r="H1325" s="9">
        <v>2734.38</v>
      </c>
      <c r="I1325" s="88">
        <v>43190</v>
      </c>
      <c r="J1325" s="96" t="s">
        <v>18</v>
      </c>
      <c r="K1325" s="11"/>
      <c r="L1325" s="12"/>
      <c r="M1325" s="90"/>
      <c r="N1325" s="97"/>
    </row>
    <row r="1326" spans="1:16" s="57" customFormat="1" ht="15" customHeight="1">
      <c r="A1326" s="57" t="s">
        <v>1359</v>
      </c>
      <c r="B1326" s="19">
        <v>43180</v>
      </c>
      <c r="C1326" s="63" t="s">
        <v>16</v>
      </c>
      <c r="D1326" s="99" t="s">
        <v>1925</v>
      </c>
      <c r="E1326" s="61" t="s">
        <v>62</v>
      </c>
      <c r="F1326" s="59" t="s">
        <v>1472</v>
      </c>
      <c r="G1326" s="9"/>
      <c r="H1326" s="9">
        <v>8435.7000000000007</v>
      </c>
      <c r="I1326" s="88">
        <v>43190</v>
      </c>
      <c r="J1326" s="96" t="s">
        <v>18</v>
      </c>
      <c r="K1326" s="11"/>
      <c r="L1326" s="12"/>
      <c r="M1326" s="90"/>
      <c r="N1326" s="97"/>
    </row>
    <row r="1327" spans="1:16" s="57" customFormat="1" ht="15" customHeight="1">
      <c r="A1327" s="57" t="s">
        <v>1359</v>
      </c>
      <c r="B1327" s="19">
        <v>43180</v>
      </c>
      <c r="C1327" s="63" t="s">
        <v>16</v>
      </c>
      <c r="D1327" s="99" t="s">
        <v>1925</v>
      </c>
      <c r="E1327" s="61" t="s">
        <v>62</v>
      </c>
      <c r="F1327" s="59" t="s">
        <v>1473</v>
      </c>
      <c r="G1327" s="9"/>
      <c r="H1327" s="9">
        <v>1468.78</v>
      </c>
      <c r="I1327" s="88">
        <v>43190</v>
      </c>
      <c r="J1327" s="96" t="s">
        <v>18</v>
      </c>
      <c r="K1327" s="11"/>
      <c r="L1327" s="12"/>
      <c r="M1327" s="90"/>
      <c r="N1327" s="97"/>
    </row>
    <row r="1328" spans="1:16" s="57" customFormat="1">
      <c r="A1328" s="57" t="s">
        <v>1359</v>
      </c>
      <c r="B1328" s="19">
        <v>43180</v>
      </c>
      <c r="C1328" s="63" t="s">
        <v>16</v>
      </c>
      <c r="D1328" s="99" t="s">
        <v>1925</v>
      </c>
      <c r="E1328" s="61" t="s">
        <v>62</v>
      </c>
      <c r="F1328" s="59" t="s">
        <v>1474</v>
      </c>
      <c r="G1328" s="9"/>
      <c r="H1328" s="9">
        <v>11592</v>
      </c>
    </row>
    <row r="1329" spans="1:8" s="57" customFormat="1">
      <c r="A1329" s="57" t="s">
        <v>1359</v>
      </c>
      <c r="B1329" s="19">
        <v>43180</v>
      </c>
      <c r="C1329" s="63" t="s">
        <v>16</v>
      </c>
      <c r="D1329" s="99" t="s">
        <v>1925</v>
      </c>
      <c r="E1329" s="61" t="s">
        <v>62</v>
      </c>
      <c r="F1329" s="59" t="s">
        <v>1475</v>
      </c>
      <c r="G1329" s="9"/>
      <c r="H1329" s="9">
        <v>59603.6</v>
      </c>
    </row>
    <row r="1330" spans="1:8" s="57" customFormat="1">
      <c r="A1330" s="57" t="s">
        <v>1359</v>
      </c>
      <c r="B1330" s="19">
        <v>43180</v>
      </c>
      <c r="C1330" s="63" t="s">
        <v>16</v>
      </c>
      <c r="D1330" s="99" t="s">
        <v>1925</v>
      </c>
      <c r="E1330" s="61" t="s">
        <v>62</v>
      </c>
      <c r="F1330" s="59" t="s">
        <v>1476</v>
      </c>
      <c r="G1330" s="9"/>
      <c r="H1330" s="9">
        <v>76582.100000000006</v>
      </c>
    </row>
    <row r="1331" spans="1:8" s="57" customFormat="1">
      <c r="A1331" s="57" t="s">
        <v>1359</v>
      </c>
      <c r="B1331" s="19">
        <v>43180</v>
      </c>
      <c r="C1331" s="63" t="s">
        <v>18</v>
      </c>
      <c r="D1331" s="99" t="s">
        <v>1925</v>
      </c>
      <c r="E1331" s="61" t="s">
        <v>28</v>
      </c>
      <c r="F1331" s="59" t="s">
        <v>1477</v>
      </c>
      <c r="G1331" s="9">
        <v>1152</v>
      </c>
      <c r="H1331" s="9"/>
    </row>
    <row r="1332" spans="1:8" s="57" customFormat="1">
      <c r="A1332" s="57" t="s">
        <v>1359</v>
      </c>
      <c r="B1332" s="19">
        <v>43180</v>
      </c>
      <c r="C1332" s="63" t="s">
        <v>18</v>
      </c>
      <c r="D1332" s="99" t="s">
        <v>1925</v>
      </c>
      <c r="E1332" s="61" t="s">
        <v>34</v>
      </c>
      <c r="F1332" s="59" t="s">
        <v>1478</v>
      </c>
      <c r="G1332" s="9">
        <v>44.91</v>
      </c>
      <c r="H1332" s="9"/>
    </row>
    <row r="1333" spans="1:8" s="57" customFormat="1">
      <c r="A1333" s="57" t="s">
        <v>1359</v>
      </c>
      <c r="B1333" s="19">
        <v>43180</v>
      </c>
      <c r="C1333" s="63" t="s">
        <v>18</v>
      </c>
      <c r="D1333" s="99" t="s">
        <v>1925</v>
      </c>
      <c r="E1333" s="61" t="s">
        <v>34</v>
      </c>
      <c r="F1333" s="59" t="s">
        <v>1479</v>
      </c>
      <c r="G1333" s="9">
        <v>1080</v>
      </c>
      <c r="H1333" s="9"/>
    </row>
    <row r="1334" spans="1:8" s="57" customFormat="1">
      <c r="A1334" s="57" t="s">
        <v>1359</v>
      </c>
      <c r="B1334" s="19">
        <v>43180</v>
      </c>
      <c r="C1334" s="63" t="s">
        <v>18</v>
      </c>
      <c r="D1334" s="99" t="s">
        <v>1925</v>
      </c>
      <c r="E1334" s="61" t="s">
        <v>28</v>
      </c>
      <c r="F1334" s="59" t="s">
        <v>210</v>
      </c>
      <c r="G1334" s="9">
        <v>18</v>
      </c>
      <c r="H1334" s="9"/>
    </row>
    <row r="1335" spans="1:8" s="57" customFormat="1">
      <c r="A1335" s="57" t="s">
        <v>1359</v>
      </c>
      <c r="B1335" s="19">
        <v>43181</v>
      </c>
      <c r="C1335" s="63" t="s">
        <v>16</v>
      </c>
      <c r="D1335" s="99" t="s">
        <v>1925</v>
      </c>
      <c r="E1335" s="61" t="s">
        <v>62</v>
      </c>
      <c r="F1335" s="59" t="s">
        <v>1480</v>
      </c>
      <c r="G1335" s="9"/>
      <c r="H1335" s="9">
        <v>819</v>
      </c>
    </row>
    <row r="1336" spans="1:8" s="57" customFormat="1">
      <c r="A1336" s="57" t="s">
        <v>1359</v>
      </c>
      <c r="B1336" s="19">
        <v>43181</v>
      </c>
      <c r="C1336" s="63" t="s">
        <v>16</v>
      </c>
      <c r="D1336" s="99" t="s">
        <v>1925</v>
      </c>
      <c r="E1336" s="61" t="s">
        <v>62</v>
      </c>
      <c r="F1336" s="59" t="s">
        <v>1481</v>
      </c>
      <c r="G1336" s="9"/>
      <c r="H1336" s="9">
        <v>4390.9399999999996</v>
      </c>
    </row>
    <row r="1337" spans="1:8" s="57" customFormat="1">
      <c r="A1337" s="57" t="s">
        <v>1359</v>
      </c>
      <c r="B1337" s="19">
        <v>43181</v>
      </c>
      <c r="C1337" s="63" t="s">
        <v>16</v>
      </c>
      <c r="D1337" s="99" t="s">
        <v>1925</v>
      </c>
      <c r="E1337" s="61" t="s">
        <v>62</v>
      </c>
      <c r="F1337" s="59" t="s">
        <v>1482</v>
      </c>
      <c r="G1337" s="9"/>
      <c r="H1337" s="9">
        <v>183.05</v>
      </c>
    </row>
    <row r="1338" spans="1:8" s="57" customFormat="1">
      <c r="A1338" s="57" t="s">
        <v>1359</v>
      </c>
      <c r="B1338" s="19">
        <v>43181</v>
      </c>
      <c r="C1338" s="63" t="s">
        <v>16</v>
      </c>
      <c r="D1338" s="99" t="s">
        <v>1925</v>
      </c>
      <c r="E1338" s="61" t="s">
        <v>62</v>
      </c>
      <c r="F1338" s="59" t="s">
        <v>1483</v>
      </c>
      <c r="G1338" s="9"/>
      <c r="H1338" s="9">
        <v>1512</v>
      </c>
    </row>
    <row r="1339" spans="1:8" s="57" customFormat="1">
      <c r="A1339" s="57" t="s">
        <v>1359</v>
      </c>
      <c r="B1339" s="19">
        <v>43181</v>
      </c>
      <c r="C1339" s="63" t="s">
        <v>18</v>
      </c>
      <c r="D1339" s="99" t="s">
        <v>1925</v>
      </c>
      <c r="E1339" s="61" t="s">
        <v>28</v>
      </c>
      <c r="F1339" s="59" t="s">
        <v>212</v>
      </c>
      <c r="G1339" s="9">
        <v>382.5</v>
      </c>
      <c r="H1339" s="9"/>
    </row>
    <row r="1340" spans="1:8" s="57" customFormat="1">
      <c r="A1340" s="57" t="s">
        <v>1359</v>
      </c>
      <c r="B1340" s="19">
        <v>43181</v>
      </c>
      <c r="C1340" s="63" t="s">
        <v>18</v>
      </c>
      <c r="D1340" s="99" t="s">
        <v>1925</v>
      </c>
      <c r="E1340" s="61" t="s">
        <v>28</v>
      </c>
      <c r="F1340" s="59" t="s">
        <v>1484</v>
      </c>
      <c r="G1340" s="9">
        <v>2515.63</v>
      </c>
      <c r="H1340" s="9"/>
    </row>
    <row r="1341" spans="1:8" s="57" customFormat="1">
      <c r="A1341" s="57" t="s">
        <v>1359</v>
      </c>
      <c r="B1341" s="19">
        <v>43181</v>
      </c>
      <c r="C1341" s="63" t="s">
        <v>18</v>
      </c>
      <c r="D1341" s="99" t="s">
        <v>1925</v>
      </c>
      <c r="E1341" s="61" t="s">
        <v>28</v>
      </c>
      <c r="F1341" s="59" t="s">
        <v>1485</v>
      </c>
      <c r="G1341" s="9">
        <v>571.5</v>
      </c>
      <c r="H1341" s="9"/>
    </row>
    <row r="1342" spans="1:8" s="57" customFormat="1">
      <c r="A1342" s="57" t="s">
        <v>1359</v>
      </c>
      <c r="B1342" s="19">
        <v>43182</v>
      </c>
      <c r="C1342" s="63" t="s">
        <v>18</v>
      </c>
      <c r="D1342" s="99" t="s">
        <v>1925</v>
      </c>
      <c r="E1342" s="61" t="s">
        <v>28</v>
      </c>
      <c r="F1342" s="59" t="s">
        <v>1486</v>
      </c>
      <c r="G1342" s="9">
        <v>1053</v>
      </c>
      <c r="H1342" s="9"/>
    </row>
    <row r="1343" spans="1:8" s="57" customFormat="1">
      <c r="A1343" s="57" t="s">
        <v>1359</v>
      </c>
      <c r="B1343" s="19">
        <v>43182</v>
      </c>
      <c r="C1343" s="63" t="s">
        <v>18</v>
      </c>
      <c r="D1343" s="99" t="s">
        <v>1925</v>
      </c>
      <c r="E1343" s="61" t="s">
        <v>28</v>
      </c>
      <c r="F1343" s="59" t="s">
        <v>1487</v>
      </c>
      <c r="G1343" s="9">
        <v>205.92</v>
      </c>
      <c r="H1343" s="9"/>
    </row>
    <row r="1344" spans="1:8" s="57" customFormat="1">
      <c r="A1344" s="57" t="s">
        <v>1359</v>
      </c>
      <c r="B1344" s="19">
        <v>43182</v>
      </c>
      <c r="C1344" s="63" t="s">
        <v>18</v>
      </c>
      <c r="D1344" s="99" t="s">
        <v>1925</v>
      </c>
      <c r="E1344" s="61" t="s">
        <v>254</v>
      </c>
      <c r="F1344" s="59" t="s">
        <v>8</v>
      </c>
      <c r="H1344" s="9">
        <v>-9847.7000000000007</v>
      </c>
    </row>
    <row r="1345" spans="1:8" s="57" customFormat="1">
      <c r="A1345" s="57" t="s">
        <v>1359</v>
      </c>
      <c r="B1345" s="19">
        <v>43182</v>
      </c>
      <c r="C1345" s="63" t="s">
        <v>18</v>
      </c>
      <c r="D1345" s="99" t="s">
        <v>1925</v>
      </c>
      <c r="E1345" s="61" t="s">
        <v>254</v>
      </c>
      <c r="F1345" s="59" t="s">
        <v>9</v>
      </c>
      <c r="H1345" s="9">
        <v>-10704.6</v>
      </c>
    </row>
    <row r="1346" spans="1:8" s="57" customFormat="1">
      <c r="A1346" s="57" t="s">
        <v>1359</v>
      </c>
      <c r="B1346" s="19">
        <v>43182</v>
      </c>
      <c r="C1346" s="63" t="s">
        <v>18</v>
      </c>
      <c r="D1346" s="99" t="s">
        <v>1925</v>
      </c>
      <c r="E1346" s="61" t="s">
        <v>254</v>
      </c>
      <c r="F1346" s="59" t="s">
        <v>42</v>
      </c>
      <c r="H1346" s="9">
        <v>-3443.1</v>
      </c>
    </row>
    <row r="1347" spans="1:8" s="57" customFormat="1">
      <c r="A1347" s="57" t="s">
        <v>1359</v>
      </c>
      <c r="B1347" s="19">
        <v>43182</v>
      </c>
      <c r="C1347" s="63" t="s">
        <v>18</v>
      </c>
      <c r="D1347" s="99" t="s">
        <v>1925</v>
      </c>
      <c r="E1347" s="61" t="s">
        <v>34</v>
      </c>
      <c r="F1347" s="59" t="s">
        <v>1488</v>
      </c>
      <c r="G1347" s="9">
        <v>89.28</v>
      </c>
      <c r="H1347" s="9"/>
    </row>
    <row r="1348" spans="1:8" s="57" customFormat="1">
      <c r="A1348" s="57" t="s">
        <v>1359</v>
      </c>
      <c r="B1348" s="19">
        <v>43182</v>
      </c>
      <c r="C1348" s="63" t="s">
        <v>18</v>
      </c>
      <c r="D1348" s="99" t="s">
        <v>1925</v>
      </c>
      <c r="E1348" s="61" t="s">
        <v>34</v>
      </c>
      <c r="F1348" s="59" t="s">
        <v>1489</v>
      </c>
      <c r="G1348" s="9">
        <v>89.28</v>
      </c>
      <c r="H1348" s="9"/>
    </row>
    <row r="1349" spans="1:8" s="57" customFormat="1">
      <c r="A1349" s="57" t="s">
        <v>1359</v>
      </c>
      <c r="B1349" s="19">
        <v>43182</v>
      </c>
      <c r="C1349" s="63" t="s">
        <v>18</v>
      </c>
      <c r="D1349" s="99" t="s">
        <v>1925</v>
      </c>
      <c r="E1349" s="61" t="s">
        <v>34</v>
      </c>
      <c r="F1349" s="59" t="s">
        <v>1490</v>
      </c>
      <c r="G1349" s="9">
        <v>26.4</v>
      </c>
      <c r="H1349" s="9"/>
    </row>
    <row r="1350" spans="1:8" s="87" customFormat="1">
      <c r="A1350" s="87" t="s">
        <v>1359</v>
      </c>
      <c r="B1350" s="19">
        <v>43169</v>
      </c>
      <c r="C1350" s="96" t="s">
        <v>18</v>
      </c>
      <c r="D1350" s="99" t="s">
        <v>1925</v>
      </c>
      <c r="E1350" s="61" t="s">
        <v>28</v>
      </c>
      <c r="F1350" s="90" t="s">
        <v>1588</v>
      </c>
      <c r="G1350" s="9">
        <v>2380.5</v>
      </c>
      <c r="H1350" s="9"/>
    </row>
    <row r="1351" spans="1:8" s="57" customFormat="1">
      <c r="A1351" s="57" t="s">
        <v>1359</v>
      </c>
      <c r="B1351" s="19">
        <v>43182</v>
      </c>
      <c r="C1351" s="63" t="s">
        <v>18</v>
      </c>
      <c r="D1351" s="99" t="s">
        <v>1925</v>
      </c>
      <c r="E1351" s="61" t="s">
        <v>28</v>
      </c>
      <c r="F1351" s="59" t="s">
        <v>1491</v>
      </c>
      <c r="G1351" s="9">
        <v>403.2</v>
      </c>
      <c r="H1351" s="9"/>
    </row>
    <row r="1352" spans="1:8" s="57" customFormat="1">
      <c r="A1352" s="57" t="s">
        <v>1359</v>
      </c>
      <c r="B1352" s="19">
        <v>43183</v>
      </c>
      <c r="C1352" s="63" t="s">
        <v>16</v>
      </c>
      <c r="D1352" s="99" t="s">
        <v>1925</v>
      </c>
      <c r="E1352" s="61" t="s">
        <v>62</v>
      </c>
      <c r="F1352" s="59" t="s">
        <v>1492</v>
      </c>
      <c r="G1352" s="9"/>
      <c r="H1352" s="9">
        <v>2789.07</v>
      </c>
    </row>
    <row r="1353" spans="1:8" s="57" customFormat="1">
      <c r="A1353" s="57" t="s">
        <v>1359</v>
      </c>
      <c r="B1353" s="19">
        <v>43183</v>
      </c>
      <c r="C1353" s="63" t="s">
        <v>16</v>
      </c>
      <c r="D1353" s="99" t="s">
        <v>1925</v>
      </c>
      <c r="E1353" s="61" t="s">
        <v>62</v>
      </c>
      <c r="F1353" s="59" t="s">
        <v>1493</v>
      </c>
      <c r="G1353" s="9"/>
      <c r="H1353" s="9">
        <v>33385.4</v>
      </c>
    </row>
    <row r="1354" spans="1:8" s="57" customFormat="1">
      <c r="A1354" s="57" t="s">
        <v>1359</v>
      </c>
      <c r="B1354" s="19">
        <v>43183</v>
      </c>
      <c r="C1354" s="63" t="s">
        <v>16</v>
      </c>
      <c r="D1354" s="99" t="s">
        <v>1925</v>
      </c>
      <c r="E1354" s="61" t="s">
        <v>62</v>
      </c>
      <c r="F1354" s="59" t="s">
        <v>1494</v>
      </c>
      <c r="G1354" s="9"/>
      <c r="H1354" s="9">
        <v>539.84</v>
      </c>
    </row>
    <row r="1355" spans="1:8" s="57" customFormat="1">
      <c r="A1355" s="57" t="s">
        <v>1359</v>
      </c>
      <c r="B1355" s="19">
        <v>43183</v>
      </c>
      <c r="C1355" s="63" t="s">
        <v>18</v>
      </c>
      <c r="D1355" s="99" t="s">
        <v>1925</v>
      </c>
      <c r="E1355" s="61" t="s">
        <v>28</v>
      </c>
      <c r="F1355" s="59" t="s">
        <v>1495</v>
      </c>
      <c r="G1355" s="9">
        <v>2801.25</v>
      </c>
      <c r="H1355" s="9"/>
    </row>
    <row r="1356" spans="1:8" s="57" customFormat="1">
      <c r="A1356" s="57" t="s">
        <v>1359</v>
      </c>
      <c r="B1356" s="19">
        <v>43183</v>
      </c>
      <c r="C1356" s="63" t="s">
        <v>18</v>
      </c>
      <c r="D1356" s="99" t="s">
        <v>1925</v>
      </c>
      <c r="E1356" s="61" t="s">
        <v>34</v>
      </c>
      <c r="F1356" s="59" t="s">
        <v>1496</v>
      </c>
      <c r="G1356" s="9">
        <v>98.91</v>
      </c>
      <c r="H1356" s="9"/>
    </row>
    <row r="1357" spans="1:8" s="57" customFormat="1">
      <c r="A1357" s="57" t="s">
        <v>1359</v>
      </c>
      <c r="B1357" s="19">
        <v>43183</v>
      </c>
      <c r="C1357" s="63" t="s">
        <v>18</v>
      </c>
      <c r="D1357" s="99" t="s">
        <v>1925</v>
      </c>
      <c r="E1357" s="61" t="s">
        <v>34</v>
      </c>
      <c r="F1357" s="59" t="s">
        <v>1497</v>
      </c>
      <c r="G1357" s="9">
        <v>267.51</v>
      </c>
      <c r="H1357" s="9"/>
    </row>
    <row r="1358" spans="1:8" s="57" customFormat="1">
      <c r="A1358" s="57" t="s">
        <v>1359</v>
      </c>
      <c r="B1358" s="19">
        <v>43184</v>
      </c>
      <c r="C1358" s="63" t="s">
        <v>18</v>
      </c>
      <c r="D1358" s="99" t="s">
        <v>1925</v>
      </c>
      <c r="E1358" s="61" t="s">
        <v>28</v>
      </c>
      <c r="F1358" s="59" t="s">
        <v>1498</v>
      </c>
      <c r="G1358" s="9">
        <v>2286</v>
      </c>
      <c r="H1358" s="9"/>
    </row>
    <row r="1359" spans="1:8" s="57" customFormat="1">
      <c r="A1359" s="57" t="s">
        <v>1359</v>
      </c>
      <c r="B1359" s="19">
        <v>43184</v>
      </c>
      <c r="C1359" s="63" t="s">
        <v>18</v>
      </c>
      <c r="D1359" s="99" t="s">
        <v>1925</v>
      </c>
      <c r="E1359" s="61" t="s">
        <v>28</v>
      </c>
      <c r="F1359" s="59" t="s">
        <v>1499</v>
      </c>
      <c r="G1359" s="9">
        <v>666.9</v>
      </c>
      <c r="H1359" s="9"/>
    </row>
    <row r="1360" spans="1:8" s="57" customFormat="1">
      <c r="A1360" s="57" t="s">
        <v>1359</v>
      </c>
      <c r="B1360" s="19">
        <v>43184</v>
      </c>
      <c r="C1360" s="63" t="s">
        <v>18</v>
      </c>
      <c r="D1360" s="99" t="s">
        <v>1925</v>
      </c>
      <c r="E1360" s="61" t="s">
        <v>28</v>
      </c>
      <c r="F1360" s="59" t="s">
        <v>220</v>
      </c>
      <c r="G1360" s="9">
        <v>1465.38</v>
      </c>
      <c r="H1360" s="9"/>
    </row>
    <row r="1361" spans="1:8" s="57" customFormat="1">
      <c r="A1361" s="57" t="s">
        <v>1359</v>
      </c>
      <c r="B1361" s="19">
        <v>43185</v>
      </c>
      <c r="C1361" s="63" t="s">
        <v>16</v>
      </c>
      <c r="D1361" s="99" t="s">
        <v>1925</v>
      </c>
      <c r="E1361" s="61" t="s">
        <v>62</v>
      </c>
      <c r="F1361" s="59" t="s">
        <v>1500</v>
      </c>
      <c r="G1361" s="9"/>
      <c r="H1361" s="9">
        <v>2559.15</v>
      </c>
    </row>
    <row r="1362" spans="1:8" s="57" customFormat="1">
      <c r="A1362" s="57" t="s">
        <v>1359</v>
      </c>
      <c r="B1362" s="19">
        <v>43185</v>
      </c>
      <c r="C1362" s="63" t="s">
        <v>16</v>
      </c>
      <c r="D1362" s="99" t="s">
        <v>1925</v>
      </c>
      <c r="E1362" s="61" t="s">
        <v>62</v>
      </c>
      <c r="F1362" s="59" t="s">
        <v>1501</v>
      </c>
      <c r="G1362" s="9"/>
      <c r="H1362" s="9">
        <v>427.5</v>
      </c>
    </row>
    <row r="1363" spans="1:8" s="57" customFormat="1">
      <c r="A1363" s="57" t="s">
        <v>1359</v>
      </c>
      <c r="B1363" s="19">
        <v>43185</v>
      </c>
      <c r="C1363" s="63" t="s">
        <v>16</v>
      </c>
      <c r="D1363" s="99" t="s">
        <v>1925</v>
      </c>
      <c r="E1363" s="61" t="s">
        <v>62</v>
      </c>
      <c r="F1363" s="59" t="s">
        <v>1502</v>
      </c>
      <c r="G1363" s="9"/>
      <c r="H1363" s="9">
        <v>482.4</v>
      </c>
    </row>
    <row r="1364" spans="1:8" s="57" customFormat="1">
      <c r="A1364" s="57" t="s">
        <v>1359</v>
      </c>
      <c r="B1364" s="19">
        <v>43185</v>
      </c>
      <c r="C1364" s="63" t="s">
        <v>16</v>
      </c>
      <c r="D1364" s="99" t="s">
        <v>1925</v>
      </c>
      <c r="E1364" s="61" t="s">
        <v>62</v>
      </c>
      <c r="F1364" s="59" t="s">
        <v>1503</v>
      </c>
      <c r="G1364" s="9"/>
      <c r="H1364" s="9">
        <v>1435.5</v>
      </c>
    </row>
    <row r="1365" spans="1:8" s="57" customFormat="1">
      <c r="A1365" s="57" t="s">
        <v>1359</v>
      </c>
      <c r="B1365" s="19">
        <v>43185</v>
      </c>
      <c r="C1365" s="63" t="s">
        <v>18</v>
      </c>
      <c r="D1365" s="99" t="s">
        <v>1925</v>
      </c>
      <c r="E1365" s="61" t="s">
        <v>28</v>
      </c>
      <c r="F1365" s="59" t="s">
        <v>1504</v>
      </c>
      <c r="G1365" s="9">
        <v>10296</v>
      </c>
      <c r="H1365" s="9"/>
    </row>
    <row r="1366" spans="1:8" s="57" customFormat="1">
      <c r="A1366" s="57" t="s">
        <v>1359</v>
      </c>
      <c r="B1366" s="19">
        <v>43185</v>
      </c>
      <c r="C1366" s="63" t="s">
        <v>18</v>
      </c>
      <c r="D1366" s="99" t="s">
        <v>1925</v>
      </c>
      <c r="E1366" s="61" t="s">
        <v>28</v>
      </c>
      <c r="F1366" s="59" t="s">
        <v>1505</v>
      </c>
      <c r="G1366" s="9">
        <v>7651.8</v>
      </c>
      <c r="H1366" s="9"/>
    </row>
    <row r="1367" spans="1:8" s="57" customFormat="1">
      <c r="A1367" s="57" t="s">
        <v>1359</v>
      </c>
      <c r="B1367" s="19">
        <v>43186</v>
      </c>
      <c r="C1367" s="63" t="s">
        <v>16</v>
      </c>
      <c r="D1367" s="99" t="s">
        <v>1925</v>
      </c>
      <c r="E1367" s="61" t="s">
        <v>62</v>
      </c>
      <c r="F1367" s="59" t="s">
        <v>1506</v>
      </c>
      <c r="G1367" s="9"/>
      <c r="H1367" s="9">
        <v>241353.28</v>
      </c>
    </row>
    <row r="1368" spans="1:8" s="57" customFormat="1">
      <c r="A1368" s="57" t="s">
        <v>1359</v>
      </c>
      <c r="B1368" s="19">
        <v>43186</v>
      </c>
      <c r="C1368" s="63" t="s">
        <v>16</v>
      </c>
      <c r="D1368" s="99" t="s">
        <v>1925</v>
      </c>
      <c r="E1368" s="61" t="s">
        <v>62</v>
      </c>
      <c r="F1368" s="59" t="s">
        <v>1507</v>
      </c>
      <c r="G1368" s="9"/>
      <c r="H1368" s="9">
        <v>343.17</v>
      </c>
    </row>
    <row r="1369" spans="1:8" s="57" customFormat="1">
      <c r="A1369" s="57" t="s">
        <v>1359</v>
      </c>
      <c r="B1369" s="19">
        <v>43186</v>
      </c>
      <c r="C1369" s="63" t="s">
        <v>18</v>
      </c>
      <c r="D1369" s="99" t="s">
        <v>1925</v>
      </c>
      <c r="E1369" s="61" t="s">
        <v>34</v>
      </c>
      <c r="F1369" s="59" t="s">
        <v>1508</v>
      </c>
      <c r="G1369" s="9">
        <v>107.91</v>
      </c>
      <c r="H1369" s="9"/>
    </row>
    <row r="1370" spans="1:8" s="57" customFormat="1">
      <c r="A1370" s="57" t="s">
        <v>1359</v>
      </c>
      <c r="B1370" s="19">
        <v>43186</v>
      </c>
      <c r="C1370" s="63" t="s">
        <v>18</v>
      </c>
      <c r="D1370" s="99" t="s">
        <v>1925</v>
      </c>
      <c r="E1370" s="61" t="s">
        <v>34</v>
      </c>
      <c r="F1370" s="59" t="s">
        <v>1509</v>
      </c>
      <c r="G1370" s="9">
        <v>82.26</v>
      </c>
      <c r="H1370" s="9"/>
    </row>
    <row r="1371" spans="1:8" s="57" customFormat="1">
      <c r="A1371" s="57" t="s">
        <v>1359</v>
      </c>
      <c r="B1371" s="19">
        <v>43186</v>
      </c>
      <c r="C1371" s="63" t="s">
        <v>18</v>
      </c>
      <c r="D1371" s="99" t="s">
        <v>1925</v>
      </c>
      <c r="E1371" s="61" t="s">
        <v>34</v>
      </c>
      <c r="F1371" s="59" t="s">
        <v>1510</v>
      </c>
      <c r="G1371" s="9">
        <v>47.25</v>
      </c>
      <c r="H1371" s="9"/>
    </row>
    <row r="1372" spans="1:8" s="57" customFormat="1">
      <c r="A1372" s="57" t="s">
        <v>1359</v>
      </c>
      <c r="B1372" s="19">
        <v>43187</v>
      </c>
      <c r="C1372" s="63" t="s">
        <v>16</v>
      </c>
      <c r="D1372" s="99" t="s">
        <v>1925</v>
      </c>
      <c r="E1372" s="61" t="s">
        <v>62</v>
      </c>
      <c r="F1372" s="59" t="s">
        <v>1511</v>
      </c>
      <c r="G1372" s="9"/>
      <c r="H1372" s="9">
        <v>387</v>
      </c>
    </row>
    <row r="1373" spans="1:8" s="57" customFormat="1">
      <c r="A1373" s="57" t="s">
        <v>1359</v>
      </c>
      <c r="B1373" s="19">
        <v>43187</v>
      </c>
      <c r="C1373" s="63" t="s">
        <v>16</v>
      </c>
      <c r="D1373" s="99" t="s">
        <v>1925</v>
      </c>
      <c r="E1373" s="61" t="s">
        <v>62</v>
      </c>
      <c r="F1373" s="59" t="s">
        <v>1512</v>
      </c>
      <c r="G1373" s="9"/>
      <c r="H1373" s="9">
        <v>13705.3</v>
      </c>
    </row>
    <row r="1374" spans="1:8" s="57" customFormat="1">
      <c r="A1374" s="57" t="s">
        <v>1359</v>
      </c>
      <c r="B1374" s="19">
        <v>43187</v>
      </c>
      <c r="C1374" s="63" t="s">
        <v>16</v>
      </c>
      <c r="D1374" s="99" t="s">
        <v>1925</v>
      </c>
      <c r="E1374" s="61" t="s">
        <v>62</v>
      </c>
      <c r="F1374" s="59" t="s">
        <v>1513</v>
      </c>
      <c r="G1374" s="9"/>
      <c r="H1374" s="9">
        <v>6766.2</v>
      </c>
    </row>
    <row r="1375" spans="1:8" s="57" customFormat="1">
      <c r="A1375" s="57" t="s">
        <v>1359</v>
      </c>
      <c r="B1375" s="19">
        <v>43187</v>
      </c>
      <c r="C1375" s="63" t="s">
        <v>16</v>
      </c>
      <c r="D1375" s="99" t="s">
        <v>1925</v>
      </c>
      <c r="E1375" s="61" t="s">
        <v>62</v>
      </c>
      <c r="F1375" s="59" t="s">
        <v>1514</v>
      </c>
      <c r="G1375" s="9"/>
      <c r="H1375" s="9">
        <v>1716.1</v>
      </c>
    </row>
    <row r="1376" spans="1:8" s="57" customFormat="1">
      <c r="A1376" s="57" t="s">
        <v>1359</v>
      </c>
      <c r="B1376" s="19">
        <v>43187</v>
      </c>
      <c r="C1376" s="63" t="s">
        <v>16</v>
      </c>
      <c r="D1376" s="99" t="s">
        <v>1925</v>
      </c>
      <c r="E1376" s="61" t="s">
        <v>62</v>
      </c>
      <c r="F1376" s="59" t="s">
        <v>1515</v>
      </c>
      <c r="G1376" s="9"/>
      <c r="H1376" s="9">
        <v>10565.63</v>
      </c>
    </row>
    <row r="1377" spans="1:8" s="57" customFormat="1">
      <c r="A1377" s="57" t="s">
        <v>1359</v>
      </c>
      <c r="B1377" s="19">
        <v>43187</v>
      </c>
      <c r="C1377" s="63" t="s">
        <v>18</v>
      </c>
      <c r="D1377" s="99" t="s">
        <v>1925</v>
      </c>
      <c r="E1377" s="61" t="s">
        <v>28</v>
      </c>
      <c r="F1377" s="59" t="s">
        <v>1516</v>
      </c>
      <c r="G1377" s="9">
        <v>2284.52</v>
      </c>
      <c r="H1377" s="9"/>
    </row>
    <row r="1378" spans="1:8" s="57" customFormat="1">
      <c r="A1378" s="57" t="s">
        <v>1359</v>
      </c>
      <c r="B1378" s="19">
        <v>43187</v>
      </c>
      <c r="C1378" s="63" t="s">
        <v>18</v>
      </c>
      <c r="D1378" s="99" t="s">
        <v>1925</v>
      </c>
      <c r="E1378" s="61" t="s">
        <v>28</v>
      </c>
      <c r="F1378" s="59" t="s">
        <v>1517</v>
      </c>
      <c r="G1378" s="9">
        <v>296.24</v>
      </c>
      <c r="H1378" s="9"/>
    </row>
    <row r="1379" spans="1:8" s="57" customFormat="1">
      <c r="A1379" s="57" t="s">
        <v>1359</v>
      </c>
      <c r="B1379" s="19">
        <v>43187</v>
      </c>
      <c r="C1379" s="63" t="s">
        <v>18</v>
      </c>
      <c r="D1379" s="99" t="s">
        <v>1925</v>
      </c>
      <c r="E1379" s="61" t="s">
        <v>28</v>
      </c>
      <c r="F1379" s="59" t="s">
        <v>1518</v>
      </c>
      <c r="G1379" s="9">
        <v>9843.75</v>
      </c>
      <c r="H1379" s="9"/>
    </row>
    <row r="1380" spans="1:8" s="57" customFormat="1">
      <c r="A1380" s="57" t="s">
        <v>1359</v>
      </c>
      <c r="B1380" s="19">
        <v>43187</v>
      </c>
      <c r="C1380" s="63" t="s">
        <v>18</v>
      </c>
      <c r="D1380" s="99" t="s">
        <v>1925</v>
      </c>
      <c r="E1380" s="61" t="s">
        <v>34</v>
      </c>
      <c r="F1380" s="59" t="s">
        <v>1519</v>
      </c>
      <c r="G1380" s="9">
        <v>900</v>
      </c>
      <c r="H1380" s="9"/>
    </row>
    <row r="1381" spans="1:8" s="57" customFormat="1">
      <c r="A1381" s="57" t="s">
        <v>1359</v>
      </c>
      <c r="B1381" s="19">
        <v>43187</v>
      </c>
      <c r="C1381" s="63" t="s">
        <v>18</v>
      </c>
      <c r="D1381" s="99" t="s">
        <v>1925</v>
      </c>
      <c r="E1381" s="61" t="s">
        <v>28</v>
      </c>
      <c r="F1381" s="59" t="s">
        <v>683</v>
      </c>
      <c r="G1381" s="9">
        <v>2774.25</v>
      </c>
      <c r="H1381" s="9"/>
    </row>
    <row r="1382" spans="1:8" s="57" customFormat="1">
      <c r="A1382" s="57" t="s">
        <v>1359</v>
      </c>
      <c r="B1382" s="19">
        <v>43188</v>
      </c>
      <c r="C1382" s="63" t="s">
        <v>16</v>
      </c>
      <c r="D1382" s="99" t="s">
        <v>1925</v>
      </c>
      <c r="E1382" s="61" t="s">
        <v>62</v>
      </c>
      <c r="F1382" s="59" t="s">
        <v>1520</v>
      </c>
      <c r="G1382" s="9"/>
      <c r="H1382" s="9">
        <v>49.58</v>
      </c>
    </row>
    <row r="1383" spans="1:8" s="57" customFormat="1">
      <c r="A1383" s="57" t="s">
        <v>1359</v>
      </c>
      <c r="B1383" s="19">
        <v>43188</v>
      </c>
      <c r="C1383" s="63" t="s">
        <v>16</v>
      </c>
      <c r="D1383" s="99" t="s">
        <v>1925</v>
      </c>
      <c r="E1383" s="61" t="s">
        <v>62</v>
      </c>
      <c r="F1383" s="59" t="s">
        <v>1521</v>
      </c>
      <c r="G1383" s="9"/>
      <c r="H1383" s="9">
        <v>201.6</v>
      </c>
    </row>
    <row r="1384" spans="1:8" s="57" customFormat="1">
      <c r="A1384" s="57" t="s">
        <v>1359</v>
      </c>
      <c r="B1384" s="19">
        <v>43188</v>
      </c>
      <c r="C1384" s="63" t="s">
        <v>16</v>
      </c>
      <c r="D1384" s="99" t="s">
        <v>1925</v>
      </c>
      <c r="E1384" s="61" t="s">
        <v>62</v>
      </c>
      <c r="F1384" s="59" t="s">
        <v>1522</v>
      </c>
      <c r="G1384" s="9"/>
      <c r="H1384" s="9">
        <v>351</v>
      </c>
    </row>
    <row r="1385" spans="1:8" s="57" customFormat="1">
      <c r="A1385" s="57" t="s">
        <v>1359</v>
      </c>
      <c r="B1385" s="19">
        <v>43188</v>
      </c>
      <c r="C1385" s="63" t="s">
        <v>16</v>
      </c>
      <c r="D1385" s="99" t="s">
        <v>1925</v>
      </c>
      <c r="E1385" s="61" t="s">
        <v>62</v>
      </c>
      <c r="F1385" s="59" t="s">
        <v>1523</v>
      </c>
      <c r="G1385" s="9"/>
      <c r="H1385" s="9">
        <v>6737.5</v>
      </c>
    </row>
    <row r="1386" spans="1:8" s="57" customFormat="1">
      <c r="A1386" s="57" t="s">
        <v>1359</v>
      </c>
      <c r="B1386" s="19">
        <v>43188</v>
      </c>
      <c r="C1386" s="63" t="s">
        <v>16</v>
      </c>
      <c r="D1386" s="99" t="s">
        <v>1925</v>
      </c>
      <c r="E1386" s="61" t="s">
        <v>62</v>
      </c>
      <c r="F1386" s="59" t="s">
        <v>1524</v>
      </c>
      <c r="G1386" s="9"/>
      <c r="H1386" s="9">
        <v>2205</v>
      </c>
    </row>
    <row r="1387" spans="1:8" s="57" customFormat="1">
      <c r="A1387" s="57" t="s">
        <v>1359</v>
      </c>
      <c r="B1387" s="19">
        <v>43188</v>
      </c>
      <c r="C1387" s="63" t="s">
        <v>16</v>
      </c>
      <c r="D1387" s="99" t="s">
        <v>1925</v>
      </c>
      <c r="E1387" s="61" t="s">
        <v>62</v>
      </c>
      <c r="F1387" s="59" t="s">
        <v>1525</v>
      </c>
      <c r="G1387" s="9"/>
      <c r="H1387" s="9">
        <v>108</v>
      </c>
    </row>
    <row r="1388" spans="1:8" s="57" customFormat="1">
      <c r="A1388" s="57" t="s">
        <v>1359</v>
      </c>
      <c r="B1388" s="19">
        <v>43188</v>
      </c>
      <c r="C1388" s="63" t="s">
        <v>16</v>
      </c>
      <c r="D1388" s="99" t="s">
        <v>1925</v>
      </c>
      <c r="E1388" s="61" t="s">
        <v>62</v>
      </c>
      <c r="F1388" s="59" t="s">
        <v>1526</v>
      </c>
      <c r="G1388" s="9"/>
      <c r="H1388" s="9">
        <v>216</v>
      </c>
    </row>
    <row r="1389" spans="1:8" s="57" customFormat="1">
      <c r="A1389" s="57" t="s">
        <v>1359</v>
      </c>
      <c r="B1389" s="19">
        <v>43188</v>
      </c>
      <c r="C1389" s="63" t="s">
        <v>16</v>
      </c>
      <c r="D1389" s="99" t="s">
        <v>1925</v>
      </c>
      <c r="E1389" s="61" t="s">
        <v>62</v>
      </c>
      <c r="F1389" s="59" t="s">
        <v>1527</v>
      </c>
      <c r="G1389" s="9"/>
      <c r="H1389" s="9">
        <v>22881.360000000001</v>
      </c>
    </row>
    <row r="1390" spans="1:8" s="57" customFormat="1">
      <c r="A1390" s="57" t="s">
        <v>1359</v>
      </c>
      <c r="B1390" s="19">
        <v>43188</v>
      </c>
      <c r="C1390" s="63" t="s">
        <v>16</v>
      </c>
      <c r="D1390" s="99" t="s">
        <v>1925</v>
      </c>
      <c r="E1390" s="61" t="s">
        <v>62</v>
      </c>
      <c r="F1390" s="59" t="s">
        <v>1528</v>
      </c>
      <c r="G1390" s="9"/>
      <c r="H1390" s="9">
        <v>90</v>
      </c>
    </row>
    <row r="1391" spans="1:8" s="57" customFormat="1">
      <c r="A1391" s="57" t="s">
        <v>1359</v>
      </c>
      <c r="B1391" s="19">
        <v>43188</v>
      </c>
      <c r="C1391" s="63" t="s">
        <v>18</v>
      </c>
      <c r="D1391" s="99" t="s">
        <v>1925</v>
      </c>
      <c r="E1391" s="61" t="s">
        <v>28</v>
      </c>
      <c r="F1391" s="59" t="s">
        <v>1529</v>
      </c>
      <c r="G1391" s="9">
        <v>252</v>
      </c>
      <c r="H1391" s="9"/>
    </row>
    <row r="1392" spans="1:8" s="57" customFormat="1">
      <c r="A1392" s="57" t="s">
        <v>1359</v>
      </c>
      <c r="B1392" s="19">
        <v>43188</v>
      </c>
      <c r="C1392" s="63" t="s">
        <v>18</v>
      </c>
      <c r="D1392" s="99" t="s">
        <v>1925</v>
      </c>
      <c r="E1392" s="61" t="s">
        <v>28</v>
      </c>
      <c r="F1392" s="59" t="s">
        <v>1530</v>
      </c>
      <c r="G1392" s="9">
        <v>2344.5</v>
      </c>
      <c r="H1392" s="9"/>
    </row>
    <row r="1393" spans="1:8" s="57" customFormat="1">
      <c r="A1393" s="57" t="s">
        <v>1359</v>
      </c>
      <c r="B1393" s="19">
        <v>43188</v>
      </c>
      <c r="C1393" s="63" t="s">
        <v>18</v>
      </c>
      <c r="D1393" s="99" t="s">
        <v>1925</v>
      </c>
      <c r="E1393" s="61" t="s">
        <v>28</v>
      </c>
      <c r="F1393" s="59" t="s">
        <v>1531</v>
      </c>
      <c r="G1393" s="9">
        <v>4149.78</v>
      </c>
      <c r="H1393" s="9"/>
    </row>
    <row r="1394" spans="1:8" s="57" customFormat="1">
      <c r="A1394" s="57" t="s">
        <v>1359</v>
      </c>
      <c r="B1394" s="19">
        <v>43188</v>
      </c>
      <c r="C1394" s="63" t="s">
        <v>18</v>
      </c>
      <c r="D1394" s="99" t="s">
        <v>1925</v>
      </c>
      <c r="E1394" s="61" t="s">
        <v>28</v>
      </c>
      <c r="F1394" s="59" t="s">
        <v>1531</v>
      </c>
      <c r="G1394" s="9">
        <v>5162.5</v>
      </c>
      <c r="H1394" s="9"/>
    </row>
    <row r="1395" spans="1:8" s="57" customFormat="1">
      <c r="A1395" s="57" t="s">
        <v>1359</v>
      </c>
      <c r="B1395" s="19">
        <v>43188</v>
      </c>
      <c r="C1395" s="63" t="s">
        <v>18</v>
      </c>
      <c r="D1395" s="99" t="s">
        <v>1925</v>
      </c>
      <c r="E1395" s="61" t="s">
        <v>34</v>
      </c>
      <c r="F1395" s="59" t="s">
        <v>1532</v>
      </c>
      <c r="G1395" s="9">
        <v>175</v>
      </c>
      <c r="H1395" s="9"/>
    </row>
    <row r="1396" spans="1:8" s="57" customFormat="1">
      <c r="A1396" s="57" t="s">
        <v>1359</v>
      </c>
      <c r="B1396" s="19">
        <v>43189</v>
      </c>
      <c r="C1396" s="63" t="s">
        <v>16</v>
      </c>
      <c r="D1396" s="99" t="s">
        <v>1925</v>
      </c>
      <c r="E1396" s="61" t="s">
        <v>62</v>
      </c>
      <c r="F1396" s="59" t="s">
        <v>1533</v>
      </c>
      <c r="G1396" s="9"/>
      <c r="H1396" s="9">
        <v>3882.81</v>
      </c>
    </row>
    <row r="1397" spans="1:8" s="57" customFormat="1">
      <c r="A1397" s="57" t="s">
        <v>1359</v>
      </c>
      <c r="B1397" s="19">
        <v>43189</v>
      </c>
      <c r="C1397" s="63" t="s">
        <v>16</v>
      </c>
      <c r="D1397" s="99" t="s">
        <v>1925</v>
      </c>
      <c r="E1397" s="61" t="s">
        <v>62</v>
      </c>
      <c r="F1397" s="59" t="s">
        <v>1534</v>
      </c>
      <c r="G1397" s="9"/>
      <c r="H1397" s="9">
        <v>3281.26</v>
      </c>
    </row>
    <row r="1398" spans="1:8" s="57" customFormat="1">
      <c r="A1398" s="57" t="s">
        <v>1359</v>
      </c>
      <c r="B1398" s="19">
        <v>43189</v>
      </c>
      <c r="C1398" s="63" t="s">
        <v>16</v>
      </c>
      <c r="D1398" s="99" t="s">
        <v>1925</v>
      </c>
      <c r="E1398" s="61" t="s">
        <v>62</v>
      </c>
      <c r="F1398" s="59" t="s">
        <v>1535</v>
      </c>
      <c r="G1398" s="9"/>
      <c r="H1398" s="9">
        <v>1109.71</v>
      </c>
    </row>
    <row r="1399" spans="1:8" s="57" customFormat="1">
      <c r="A1399" s="57" t="s">
        <v>1359</v>
      </c>
      <c r="B1399" s="19">
        <v>43189</v>
      </c>
      <c r="C1399" s="63" t="s">
        <v>18</v>
      </c>
      <c r="D1399" s="99" t="s">
        <v>1925</v>
      </c>
      <c r="E1399" s="61" t="s">
        <v>28</v>
      </c>
      <c r="F1399" s="59" t="s">
        <v>1536</v>
      </c>
      <c r="G1399" s="9">
        <v>3330</v>
      </c>
      <c r="H1399" s="9"/>
    </row>
    <row r="1400" spans="1:8" s="57" customFormat="1">
      <c r="A1400" s="57" t="s">
        <v>1359</v>
      </c>
      <c r="B1400" s="19">
        <v>43189</v>
      </c>
      <c r="C1400" s="63" t="s">
        <v>18</v>
      </c>
      <c r="D1400" s="99" t="s">
        <v>1925</v>
      </c>
      <c r="E1400" s="61" t="s">
        <v>28</v>
      </c>
      <c r="F1400" s="59" t="s">
        <v>1537</v>
      </c>
      <c r="G1400" s="9">
        <v>1228.5</v>
      </c>
      <c r="H1400" s="9"/>
    </row>
    <row r="1401" spans="1:8" s="57" customFormat="1">
      <c r="A1401" s="57" t="s">
        <v>1359</v>
      </c>
      <c r="B1401" s="19">
        <v>43189</v>
      </c>
      <c r="C1401" s="63" t="s">
        <v>18</v>
      </c>
      <c r="D1401" s="99" t="s">
        <v>1925</v>
      </c>
      <c r="E1401" s="61" t="s">
        <v>28</v>
      </c>
      <c r="F1401" s="59" t="s">
        <v>1538</v>
      </c>
      <c r="G1401" s="9">
        <v>1088.3599999999999</v>
      </c>
      <c r="H1401" s="9"/>
    </row>
    <row r="1402" spans="1:8" s="57" customFormat="1">
      <c r="A1402" s="57" t="s">
        <v>1359</v>
      </c>
      <c r="B1402" s="19">
        <v>43189</v>
      </c>
      <c r="C1402" s="63" t="s">
        <v>18</v>
      </c>
      <c r="D1402" s="99" t="s">
        <v>1925</v>
      </c>
      <c r="E1402" s="61" t="s">
        <v>28</v>
      </c>
      <c r="F1402" s="59" t="s">
        <v>1539</v>
      </c>
      <c r="G1402" s="9">
        <v>1646.4</v>
      </c>
      <c r="H1402" s="9"/>
    </row>
    <row r="1403" spans="1:8" s="57" customFormat="1">
      <c r="A1403" s="57" t="s">
        <v>1359</v>
      </c>
      <c r="B1403" s="19">
        <v>43189</v>
      </c>
      <c r="C1403" s="63" t="s">
        <v>18</v>
      </c>
      <c r="D1403" s="99" t="s">
        <v>1925</v>
      </c>
      <c r="E1403" s="61" t="s">
        <v>28</v>
      </c>
      <c r="F1403" s="59" t="s">
        <v>1540</v>
      </c>
      <c r="G1403" s="9">
        <v>96.32</v>
      </c>
      <c r="H1403" s="9"/>
    </row>
    <row r="1404" spans="1:8" s="57" customFormat="1">
      <c r="A1404" s="57" t="s">
        <v>1359</v>
      </c>
      <c r="B1404" s="19">
        <v>43189</v>
      </c>
      <c r="C1404" s="63" t="s">
        <v>18</v>
      </c>
      <c r="D1404" s="99" t="s">
        <v>1925</v>
      </c>
      <c r="E1404" s="61" t="s">
        <v>28</v>
      </c>
      <c r="F1404" s="59" t="s">
        <v>1541</v>
      </c>
      <c r="G1404" s="9">
        <v>760.5</v>
      </c>
      <c r="H1404" s="9"/>
    </row>
    <row r="1405" spans="1:8" s="57" customFormat="1">
      <c r="A1405" s="57" t="s">
        <v>1359</v>
      </c>
      <c r="B1405" s="19">
        <v>43189</v>
      </c>
      <c r="C1405" s="63" t="s">
        <v>18</v>
      </c>
      <c r="D1405" s="99" t="s">
        <v>1925</v>
      </c>
      <c r="E1405" s="61" t="s">
        <v>28</v>
      </c>
      <c r="F1405" s="59" t="s">
        <v>1542</v>
      </c>
      <c r="G1405" s="9">
        <v>476</v>
      </c>
      <c r="H1405" s="9"/>
    </row>
    <row r="1406" spans="1:8" s="57" customFormat="1">
      <c r="A1406" s="57" t="s">
        <v>1359</v>
      </c>
      <c r="B1406" s="19">
        <v>43190</v>
      </c>
      <c r="C1406" s="63" t="s">
        <v>16</v>
      </c>
      <c r="D1406" s="99" t="s">
        <v>1925</v>
      </c>
      <c r="E1406" s="61" t="s">
        <v>62</v>
      </c>
      <c r="F1406" s="59" t="s">
        <v>1543</v>
      </c>
      <c r="G1406" s="9"/>
      <c r="H1406" s="9">
        <v>17640</v>
      </c>
    </row>
    <row r="1407" spans="1:8" s="57" customFormat="1">
      <c r="A1407" s="57" t="s">
        <v>1359</v>
      </c>
      <c r="B1407" s="19">
        <v>43190</v>
      </c>
      <c r="C1407" s="63" t="s">
        <v>16</v>
      </c>
      <c r="D1407" s="99" t="s">
        <v>1925</v>
      </c>
      <c r="E1407" s="61" t="s">
        <v>62</v>
      </c>
      <c r="F1407" s="59" t="s">
        <v>1544</v>
      </c>
      <c r="G1407" s="9"/>
      <c r="H1407" s="9">
        <v>6170.31</v>
      </c>
    </row>
    <row r="1408" spans="1:8" s="57" customFormat="1">
      <c r="A1408" s="57" t="s">
        <v>1359</v>
      </c>
      <c r="B1408" s="19">
        <v>43190</v>
      </c>
      <c r="C1408" s="63" t="s">
        <v>16</v>
      </c>
      <c r="D1408" s="99" t="s">
        <v>1925</v>
      </c>
      <c r="E1408" s="61" t="s">
        <v>62</v>
      </c>
      <c r="F1408" s="59" t="s">
        <v>1545</v>
      </c>
      <c r="G1408" s="9"/>
      <c r="H1408" s="9">
        <v>770.34</v>
      </c>
    </row>
    <row r="1409" spans="1:8" s="57" customFormat="1">
      <c r="A1409" s="57" t="s">
        <v>1359</v>
      </c>
      <c r="B1409" s="19">
        <v>43190</v>
      </c>
      <c r="C1409" s="63" t="s">
        <v>16</v>
      </c>
      <c r="D1409" s="99" t="s">
        <v>1925</v>
      </c>
      <c r="E1409" s="61" t="s">
        <v>62</v>
      </c>
      <c r="F1409" s="59" t="s">
        <v>1546</v>
      </c>
      <c r="G1409" s="9"/>
      <c r="H1409" s="9">
        <v>4266.08</v>
      </c>
    </row>
    <row r="1410" spans="1:8" s="57" customFormat="1">
      <c r="A1410" s="57" t="s">
        <v>1359</v>
      </c>
      <c r="B1410" s="19">
        <v>43190</v>
      </c>
      <c r="C1410" s="63" t="s">
        <v>16</v>
      </c>
      <c r="D1410" s="99" t="s">
        <v>1925</v>
      </c>
      <c r="E1410" s="61" t="s">
        <v>62</v>
      </c>
      <c r="F1410" s="59" t="s">
        <v>1547</v>
      </c>
      <c r="G1410" s="9"/>
      <c r="H1410" s="9">
        <v>1181.25</v>
      </c>
    </row>
    <row r="1411" spans="1:8" s="57" customFormat="1">
      <c r="A1411" s="57" t="s">
        <v>1359</v>
      </c>
      <c r="B1411" s="19">
        <v>43190</v>
      </c>
      <c r="C1411" s="63" t="s">
        <v>16</v>
      </c>
      <c r="D1411" s="99" t="s">
        <v>1925</v>
      </c>
      <c r="E1411" s="61" t="s">
        <v>62</v>
      </c>
      <c r="F1411" s="59" t="s">
        <v>1548</v>
      </c>
      <c r="G1411" s="9"/>
      <c r="H1411" s="9">
        <v>35546.910000000003</v>
      </c>
    </row>
    <row r="1412" spans="1:8" s="57" customFormat="1">
      <c r="A1412" s="57" t="s">
        <v>1359</v>
      </c>
      <c r="B1412" s="19">
        <v>43190</v>
      </c>
      <c r="C1412" s="63" t="s">
        <v>16</v>
      </c>
      <c r="D1412" s="99" t="s">
        <v>1925</v>
      </c>
      <c r="E1412" s="61" t="s">
        <v>62</v>
      </c>
      <c r="F1412" s="59" t="s">
        <v>1549</v>
      </c>
      <c r="G1412" s="9"/>
      <c r="H1412" s="9">
        <v>684</v>
      </c>
    </row>
    <row r="1413" spans="1:8" s="57" customFormat="1">
      <c r="A1413" s="57" t="s">
        <v>1359</v>
      </c>
      <c r="B1413" s="19">
        <v>43190</v>
      </c>
      <c r="C1413" s="63" t="s">
        <v>16</v>
      </c>
      <c r="D1413" s="99" t="s">
        <v>1925</v>
      </c>
      <c r="E1413" s="61" t="s">
        <v>62</v>
      </c>
      <c r="F1413" s="59" t="s">
        <v>1550</v>
      </c>
      <c r="G1413" s="9"/>
      <c r="H1413" s="9">
        <v>477</v>
      </c>
    </row>
    <row r="1414" spans="1:8" s="57" customFormat="1">
      <c r="A1414" s="57" t="s">
        <v>1359</v>
      </c>
      <c r="B1414" s="19">
        <v>43190</v>
      </c>
      <c r="C1414" s="63" t="s">
        <v>16</v>
      </c>
      <c r="D1414" s="99" t="s">
        <v>1925</v>
      </c>
      <c r="E1414" s="61" t="s">
        <v>62</v>
      </c>
      <c r="F1414" s="59" t="s">
        <v>1551</v>
      </c>
      <c r="G1414" s="9"/>
      <c r="H1414" s="9">
        <v>4320.26</v>
      </c>
    </row>
    <row r="1415" spans="1:8" s="57" customFormat="1">
      <c r="A1415" s="57" t="s">
        <v>1359</v>
      </c>
      <c r="B1415" s="19">
        <v>43190</v>
      </c>
      <c r="C1415" s="63" t="s">
        <v>16</v>
      </c>
      <c r="D1415" s="99" t="s">
        <v>1925</v>
      </c>
      <c r="E1415" s="61" t="s">
        <v>62</v>
      </c>
      <c r="F1415" s="59" t="s">
        <v>1552</v>
      </c>
      <c r="G1415" s="9"/>
      <c r="H1415" s="9">
        <v>1579.5</v>
      </c>
    </row>
    <row r="1416" spans="1:8" s="57" customFormat="1">
      <c r="A1416" s="57" t="s">
        <v>1359</v>
      </c>
      <c r="B1416" s="19">
        <v>43190</v>
      </c>
      <c r="C1416" s="63" t="s">
        <v>16</v>
      </c>
      <c r="D1416" s="99" t="s">
        <v>1925</v>
      </c>
      <c r="E1416" s="61" t="s">
        <v>62</v>
      </c>
      <c r="F1416" s="59" t="s">
        <v>1553</v>
      </c>
      <c r="G1416" s="9"/>
      <c r="H1416" s="9">
        <v>2542.5</v>
      </c>
    </row>
    <row r="1417" spans="1:8" s="57" customFormat="1">
      <c r="A1417" s="57" t="s">
        <v>1359</v>
      </c>
      <c r="B1417" s="19">
        <v>43190</v>
      </c>
      <c r="C1417" s="63" t="s">
        <v>16</v>
      </c>
      <c r="D1417" s="99" t="s">
        <v>1925</v>
      </c>
      <c r="E1417" s="61" t="s">
        <v>62</v>
      </c>
      <c r="F1417" s="59" t="s">
        <v>1554</v>
      </c>
      <c r="G1417" s="9"/>
      <c r="H1417" s="9">
        <v>4703.63</v>
      </c>
    </row>
    <row r="1418" spans="1:8" s="57" customFormat="1">
      <c r="A1418" s="57" t="s">
        <v>1359</v>
      </c>
      <c r="B1418" s="19">
        <v>43190</v>
      </c>
      <c r="C1418" s="63" t="s">
        <v>16</v>
      </c>
      <c r="D1418" s="99" t="s">
        <v>1925</v>
      </c>
      <c r="E1418" s="61" t="s">
        <v>62</v>
      </c>
      <c r="F1418" s="59" t="s">
        <v>1555</v>
      </c>
      <c r="G1418" s="9"/>
      <c r="H1418" s="9">
        <v>9357.41</v>
      </c>
    </row>
    <row r="1419" spans="1:8" s="57" customFormat="1">
      <c r="A1419" s="57" t="s">
        <v>1359</v>
      </c>
      <c r="B1419" s="19">
        <v>43190</v>
      </c>
      <c r="C1419" s="63" t="s">
        <v>16</v>
      </c>
      <c r="D1419" s="99" t="s">
        <v>1925</v>
      </c>
      <c r="E1419" s="61" t="s">
        <v>62</v>
      </c>
      <c r="F1419" s="59" t="s">
        <v>1556</v>
      </c>
      <c r="G1419" s="9"/>
      <c r="H1419" s="9">
        <v>88096.73</v>
      </c>
    </row>
    <row r="1420" spans="1:8" s="57" customFormat="1">
      <c r="A1420" s="57" t="s">
        <v>1359</v>
      </c>
      <c r="B1420" s="19">
        <v>43190</v>
      </c>
      <c r="C1420" s="63" t="s">
        <v>16</v>
      </c>
      <c r="D1420" s="99" t="s">
        <v>1925</v>
      </c>
      <c r="E1420" s="61" t="s">
        <v>62</v>
      </c>
      <c r="F1420" s="59" t="s">
        <v>1557</v>
      </c>
      <c r="G1420" s="9"/>
      <c r="H1420" s="9">
        <v>13238.62</v>
      </c>
    </row>
    <row r="1421" spans="1:8" s="57" customFormat="1">
      <c r="A1421" s="57" t="s">
        <v>1359</v>
      </c>
      <c r="B1421" s="19">
        <v>43190</v>
      </c>
      <c r="C1421" s="63" t="s">
        <v>16</v>
      </c>
      <c r="D1421" s="99" t="s">
        <v>1925</v>
      </c>
      <c r="E1421" s="61" t="s">
        <v>62</v>
      </c>
      <c r="F1421" s="59" t="s">
        <v>1558</v>
      </c>
      <c r="G1421" s="9"/>
      <c r="H1421" s="9">
        <v>13166.24</v>
      </c>
    </row>
    <row r="1422" spans="1:8" s="57" customFormat="1">
      <c r="A1422" s="57" t="s">
        <v>1359</v>
      </c>
      <c r="B1422" s="19">
        <v>43190</v>
      </c>
      <c r="C1422" s="63" t="s">
        <v>16</v>
      </c>
      <c r="D1422" s="99" t="s">
        <v>1925</v>
      </c>
      <c r="E1422" s="61" t="s">
        <v>62</v>
      </c>
      <c r="F1422" s="59" t="s">
        <v>1559</v>
      </c>
      <c r="G1422" s="9"/>
      <c r="H1422" s="9">
        <v>36157.879999999997</v>
      </c>
    </row>
    <row r="1423" spans="1:8" s="57" customFormat="1">
      <c r="A1423" s="57" t="s">
        <v>1359</v>
      </c>
      <c r="B1423" s="19">
        <v>43190</v>
      </c>
      <c r="C1423" s="63" t="s">
        <v>16</v>
      </c>
      <c r="D1423" s="99" t="s">
        <v>1925</v>
      </c>
      <c r="E1423" s="61" t="s">
        <v>62</v>
      </c>
      <c r="F1423" s="59" t="s">
        <v>1560</v>
      </c>
      <c r="G1423" s="9"/>
      <c r="H1423" s="9">
        <v>74088</v>
      </c>
    </row>
    <row r="1424" spans="1:8" s="57" customFormat="1">
      <c r="A1424" s="57" t="s">
        <v>1359</v>
      </c>
      <c r="B1424" s="19">
        <v>43190</v>
      </c>
      <c r="C1424" s="63" t="s">
        <v>16</v>
      </c>
      <c r="D1424" s="99" t="s">
        <v>1925</v>
      </c>
      <c r="E1424" s="61" t="s">
        <v>62</v>
      </c>
      <c r="F1424" s="59" t="s">
        <v>1561</v>
      </c>
      <c r="G1424" s="9"/>
      <c r="H1424" s="9">
        <v>63000</v>
      </c>
    </row>
    <row r="1425" spans="1:8" s="57" customFormat="1">
      <c r="A1425" s="57" t="s">
        <v>1359</v>
      </c>
      <c r="B1425" s="19">
        <v>43190</v>
      </c>
      <c r="C1425" s="63" t="s">
        <v>18</v>
      </c>
      <c r="D1425" s="99" t="s">
        <v>1925</v>
      </c>
      <c r="E1425" s="61" t="s">
        <v>28</v>
      </c>
      <c r="F1425" s="59" t="s">
        <v>1562</v>
      </c>
      <c r="G1425" s="9">
        <v>3718.75</v>
      </c>
      <c r="H1425" s="9"/>
    </row>
    <row r="1426" spans="1:8" s="57" customFormat="1">
      <c r="A1426" s="57" t="s">
        <v>1359</v>
      </c>
      <c r="B1426" s="19">
        <v>43190</v>
      </c>
      <c r="C1426" s="63" t="s">
        <v>18</v>
      </c>
      <c r="D1426" s="99" t="s">
        <v>1925</v>
      </c>
      <c r="E1426" s="61" t="s">
        <v>34</v>
      </c>
      <c r="F1426" s="59" t="s">
        <v>1563</v>
      </c>
      <c r="G1426" s="9">
        <v>43.2</v>
      </c>
      <c r="H1426" s="9"/>
    </row>
    <row r="1427" spans="1:8" s="57" customFormat="1">
      <c r="A1427" s="57" t="s">
        <v>1359</v>
      </c>
      <c r="B1427" s="19">
        <v>43190</v>
      </c>
      <c r="C1427" s="63" t="s">
        <v>16</v>
      </c>
      <c r="D1427" s="99" t="s">
        <v>1925</v>
      </c>
      <c r="E1427" s="61" t="s">
        <v>62</v>
      </c>
      <c r="F1427" s="59" t="s">
        <v>1564</v>
      </c>
      <c r="G1427" s="9"/>
      <c r="H1427" s="9">
        <v>26.73</v>
      </c>
    </row>
    <row r="1428" spans="1:8" s="57" customFormat="1">
      <c r="A1428" s="57" t="s">
        <v>1359</v>
      </c>
      <c r="B1428" s="19">
        <v>43190</v>
      </c>
      <c r="C1428" s="63" t="s">
        <v>16</v>
      </c>
      <c r="D1428" s="99" t="s">
        <v>1925</v>
      </c>
      <c r="E1428" s="61" t="s">
        <v>62</v>
      </c>
      <c r="F1428" s="59" t="s">
        <v>1565</v>
      </c>
      <c r="G1428" s="9"/>
      <c r="H1428" s="9">
        <v>17161.07</v>
      </c>
    </row>
    <row r="1429" spans="1:8" s="57" customFormat="1">
      <c r="A1429" s="57" t="s">
        <v>1359</v>
      </c>
      <c r="B1429" s="19">
        <v>43190</v>
      </c>
      <c r="C1429" s="63" t="s">
        <v>18</v>
      </c>
      <c r="D1429" s="99" t="s">
        <v>1925</v>
      </c>
      <c r="E1429" s="61" t="s">
        <v>34</v>
      </c>
      <c r="F1429" s="59" t="s">
        <v>1566</v>
      </c>
      <c r="G1429" s="9">
        <v>44</v>
      </c>
      <c r="H1429" s="9"/>
    </row>
    <row r="1430" spans="1:8" s="57" customFormat="1">
      <c r="A1430" s="57" t="s">
        <v>1359</v>
      </c>
      <c r="B1430" s="19">
        <v>43190</v>
      </c>
      <c r="C1430" s="63" t="s">
        <v>18</v>
      </c>
      <c r="D1430" s="99" t="s">
        <v>1925</v>
      </c>
      <c r="E1430" s="61" t="s">
        <v>34</v>
      </c>
      <c r="F1430" s="59" t="s">
        <v>1567</v>
      </c>
      <c r="G1430" s="9">
        <v>72.08</v>
      </c>
      <c r="H1430" s="9"/>
    </row>
    <row r="1431" spans="1:8" s="57" customFormat="1">
      <c r="A1431" s="57" t="s">
        <v>1359</v>
      </c>
      <c r="B1431" s="19">
        <v>43190</v>
      </c>
      <c r="C1431" s="64" t="s">
        <v>18</v>
      </c>
      <c r="D1431" s="99" t="s">
        <v>1925</v>
      </c>
      <c r="E1431" s="61" t="s">
        <v>34</v>
      </c>
      <c r="F1431" s="9">
        <v>1599</v>
      </c>
      <c r="G1431" s="9">
        <v>1080</v>
      </c>
      <c r="H1431" s="9">
        <v>0</v>
      </c>
    </row>
    <row r="1432" spans="1:8" s="57" customFormat="1">
      <c r="A1432" s="57" t="s">
        <v>1359</v>
      </c>
      <c r="B1432" s="19">
        <v>43188</v>
      </c>
      <c r="C1432" s="66" t="s">
        <v>18</v>
      </c>
      <c r="D1432" s="99" t="s">
        <v>1925</v>
      </c>
      <c r="E1432" s="61" t="s">
        <v>34</v>
      </c>
      <c r="F1432" s="9" t="s">
        <v>45</v>
      </c>
      <c r="G1432" s="9">
        <v>693</v>
      </c>
      <c r="H1432" s="9"/>
    </row>
    <row r="1433" spans="1:8" s="57" customFormat="1">
      <c r="A1433" s="57" t="s">
        <v>1359</v>
      </c>
      <c r="B1433" s="77">
        <v>43186</v>
      </c>
      <c r="C1433" s="74" t="s">
        <v>18</v>
      </c>
      <c r="D1433" s="99" t="s">
        <v>1925</v>
      </c>
      <c r="E1433" s="78" t="s">
        <v>34</v>
      </c>
      <c r="F1433" s="79" t="s">
        <v>1532</v>
      </c>
      <c r="G1433" s="80">
        <v>135</v>
      </c>
      <c r="H1433" s="9"/>
    </row>
    <row r="1434" spans="1:8" s="57" customFormat="1">
      <c r="A1434" s="57" t="s">
        <v>1359</v>
      </c>
      <c r="B1434" s="77">
        <v>43189</v>
      </c>
      <c r="C1434" s="74" t="s">
        <v>18</v>
      </c>
      <c r="D1434" s="99" t="s">
        <v>1925</v>
      </c>
      <c r="E1434" s="78" t="s">
        <v>28</v>
      </c>
      <c r="F1434" s="79" t="s">
        <v>1755</v>
      </c>
      <c r="G1434" s="80">
        <v>54.9</v>
      </c>
      <c r="H1434" s="9"/>
    </row>
    <row r="1435" spans="1:8" s="57" customFormat="1">
      <c r="A1435" s="57" t="s">
        <v>1359</v>
      </c>
      <c r="B1435" s="77">
        <v>43190</v>
      </c>
      <c r="C1435" s="74" t="s">
        <v>18</v>
      </c>
      <c r="D1435" s="99" t="s">
        <v>1925</v>
      </c>
      <c r="E1435" s="78" t="s">
        <v>28</v>
      </c>
      <c r="F1435" s="79" t="s">
        <v>1756</v>
      </c>
      <c r="G1435" s="80">
        <v>38.25</v>
      </c>
      <c r="H1435" s="9"/>
    </row>
    <row r="1436" spans="1:8" s="57" customFormat="1">
      <c r="A1436" s="57" t="s">
        <v>1359</v>
      </c>
      <c r="B1436" s="77">
        <v>43180</v>
      </c>
      <c r="C1436" s="74" t="s">
        <v>18</v>
      </c>
      <c r="D1436" s="99" t="s">
        <v>1925</v>
      </c>
      <c r="E1436" s="78" t="s">
        <v>28</v>
      </c>
      <c r="F1436" s="79" t="s">
        <v>211</v>
      </c>
      <c r="G1436" s="80">
        <v>1286.1300000000001</v>
      </c>
      <c r="H1436" s="9"/>
    </row>
    <row r="1437" spans="1:8" s="57" customFormat="1">
      <c r="A1437" s="57" t="s">
        <v>1359</v>
      </c>
      <c r="B1437" s="77" t="s">
        <v>1757</v>
      </c>
      <c r="C1437" s="74" t="s">
        <v>18</v>
      </c>
      <c r="D1437" s="99" t="s">
        <v>1925</v>
      </c>
      <c r="E1437" s="78" t="s">
        <v>34</v>
      </c>
      <c r="F1437" s="79" t="s">
        <v>1758</v>
      </c>
      <c r="G1437" s="80">
        <v>1329.96</v>
      </c>
      <c r="H1437" s="9"/>
    </row>
    <row r="1438" spans="1:8" s="87" customFormat="1">
      <c r="A1438" s="87" t="s">
        <v>1359</v>
      </c>
      <c r="B1438" s="77" t="s">
        <v>1917</v>
      </c>
      <c r="C1438" s="74" t="s">
        <v>18</v>
      </c>
      <c r="D1438" s="99" t="s">
        <v>1925</v>
      </c>
      <c r="E1438" s="78" t="s">
        <v>34</v>
      </c>
      <c r="F1438" s="79" t="s">
        <v>1758</v>
      </c>
      <c r="G1438" s="80">
        <v>1404.5</v>
      </c>
      <c r="H1438" s="9"/>
    </row>
    <row r="1439" spans="1:8" s="57" customFormat="1">
      <c r="A1439" s="57" t="s">
        <v>1359</v>
      </c>
      <c r="B1439" s="77" t="s">
        <v>1760</v>
      </c>
      <c r="C1439" s="74" t="s">
        <v>18</v>
      </c>
      <c r="D1439" s="99" t="s">
        <v>1925</v>
      </c>
      <c r="E1439" s="78" t="s">
        <v>34</v>
      </c>
      <c r="F1439" s="79" t="s">
        <v>1761</v>
      </c>
      <c r="G1439" s="80">
        <v>4413.1899999999996</v>
      </c>
      <c r="H1439" s="9"/>
    </row>
    <row r="1440" spans="1:8" s="57" customFormat="1">
      <c r="A1440" s="57" t="s">
        <v>1646</v>
      </c>
      <c r="B1440" s="19">
        <v>43195</v>
      </c>
      <c r="C1440" s="83" t="s">
        <v>18</v>
      </c>
      <c r="D1440" s="99" t="s">
        <v>1925</v>
      </c>
      <c r="E1440" s="61" t="s">
        <v>28</v>
      </c>
      <c r="F1440" s="9" t="s">
        <v>43</v>
      </c>
      <c r="G1440" s="9">
        <v>2862.9</v>
      </c>
      <c r="H1440" s="9"/>
    </row>
    <row r="1441" spans="1:8" s="57" customFormat="1">
      <c r="A1441" s="57" t="s">
        <v>1646</v>
      </c>
      <c r="B1441" s="19">
        <v>43191</v>
      </c>
      <c r="C1441" s="66" t="s">
        <v>18</v>
      </c>
      <c r="D1441" s="99" t="s">
        <v>1925</v>
      </c>
      <c r="E1441" s="61" t="s">
        <v>34</v>
      </c>
      <c r="F1441" s="9" t="s">
        <v>39</v>
      </c>
      <c r="G1441" s="9">
        <v>89</v>
      </c>
      <c r="H1441" s="9"/>
    </row>
    <row r="1442" spans="1:8" s="57" customFormat="1">
      <c r="A1442" s="57" t="s">
        <v>1646</v>
      </c>
      <c r="B1442" s="19">
        <v>43192</v>
      </c>
      <c r="C1442" s="66" t="s">
        <v>16</v>
      </c>
      <c r="D1442" s="99" t="s">
        <v>1925</v>
      </c>
      <c r="E1442" s="61" t="s">
        <v>62</v>
      </c>
      <c r="F1442" s="9" t="s">
        <v>1647</v>
      </c>
      <c r="G1442" s="9"/>
      <c r="H1442" s="9">
        <v>9152.5499999999993</v>
      </c>
    </row>
    <row r="1443" spans="1:8" s="57" customFormat="1">
      <c r="A1443" s="57" t="s">
        <v>1646</v>
      </c>
      <c r="B1443" s="19">
        <v>43193</v>
      </c>
      <c r="C1443" s="66" t="s">
        <v>16</v>
      </c>
      <c r="D1443" s="99" t="s">
        <v>1925</v>
      </c>
      <c r="E1443" s="61" t="s">
        <v>62</v>
      </c>
      <c r="F1443" s="9" t="s">
        <v>1648</v>
      </c>
      <c r="G1443" s="9"/>
      <c r="H1443" s="9">
        <v>270</v>
      </c>
    </row>
    <row r="1444" spans="1:8" s="57" customFormat="1">
      <c r="A1444" s="57" t="s">
        <v>1646</v>
      </c>
      <c r="B1444" s="19">
        <v>43193</v>
      </c>
      <c r="C1444" s="66" t="s">
        <v>16</v>
      </c>
      <c r="D1444" s="99" t="s">
        <v>1925</v>
      </c>
      <c r="E1444" s="61" t="s">
        <v>62</v>
      </c>
      <c r="F1444" s="9" t="s">
        <v>1649</v>
      </c>
      <c r="G1444" s="9"/>
      <c r="H1444" s="9">
        <v>909</v>
      </c>
    </row>
    <row r="1445" spans="1:8" s="57" customFormat="1">
      <c r="A1445" s="57" t="s">
        <v>1646</v>
      </c>
      <c r="B1445" s="19">
        <v>43193</v>
      </c>
      <c r="C1445" s="66" t="s">
        <v>16</v>
      </c>
      <c r="D1445" s="99" t="s">
        <v>1925</v>
      </c>
      <c r="E1445" s="61" t="s">
        <v>62</v>
      </c>
      <c r="F1445" s="9" t="s">
        <v>1650</v>
      </c>
      <c r="G1445" s="9"/>
      <c r="H1445" s="9">
        <v>1098.9000000000001</v>
      </c>
    </row>
    <row r="1446" spans="1:8" s="57" customFormat="1">
      <c r="A1446" s="57" t="s">
        <v>1646</v>
      </c>
      <c r="B1446" s="19">
        <v>43193</v>
      </c>
      <c r="C1446" s="66" t="s">
        <v>18</v>
      </c>
      <c r="D1446" s="99" t="s">
        <v>1925</v>
      </c>
      <c r="E1446" s="61" t="s">
        <v>34</v>
      </c>
      <c r="F1446" s="9" t="s">
        <v>8</v>
      </c>
      <c r="G1446" s="9">
        <v>1648.07</v>
      </c>
      <c r="H1446" s="9"/>
    </row>
    <row r="1447" spans="1:8" s="57" customFormat="1">
      <c r="A1447" s="57" t="s">
        <v>1646</v>
      </c>
      <c r="B1447" s="19">
        <v>43193</v>
      </c>
      <c r="C1447" s="66" t="s">
        <v>18</v>
      </c>
      <c r="D1447" s="99" t="s">
        <v>1925</v>
      </c>
      <c r="E1447" s="61" t="s">
        <v>28</v>
      </c>
      <c r="F1447" s="9" t="s">
        <v>36</v>
      </c>
      <c r="G1447" s="9">
        <v>360</v>
      </c>
      <c r="H1447" s="9"/>
    </row>
    <row r="1448" spans="1:8" s="57" customFormat="1">
      <c r="A1448" s="57" t="s">
        <v>1646</v>
      </c>
      <c r="B1448" s="19">
        <v>43193</v>
      </c>
      <c r="C1448" s="66" t="s">
        <v>18</v>
      </c>
      <c r="D1448" s="99" t="s">
        <v>1925</v>
      </c>
      <c r="E1448" s="61" t="s">
        <v>28</v>
      </c>
      <c r="F1448" s="9" t="s">
        <v>37</v>
      </c>
      <c r="G1448" s="9">
        <v>393.75</v>
      </c>
      <c r="H1448" s="9"/>
    </row>
    <row r="1449" spans="1:8" s="57" customFormat="1">
      <c r="A1449" s="57" t="s">
        <v>1646</v>
      </c>
      <c r="B1449" s="19">
        <v>43193</v>
      </c>
      <c r="C1449" s="66" t="s">
        <v>18</v>
      </c>
      <c r="D1449" s="99" t="s">
        <v>1925</v>
      </c>
      <c r="E1449" s="61" t="s">
        <v>28</v>
      </c>
      <c r="F1449" s="9" t="s">
        <v>38</v>
      </c>
      <c r="G1449" s="9">
        <v>5385.16</v>
      </c>
      <c r="H1449" s="9"/>
    </row>
    <row r="1450" spans="1:8" s="57" customFormat="1">
      <c r="A1450" s="57" t="s">
        <v>1646</v>
      </c>
      <c r="B1450" s="19">
        <v>43193</v>
      </c>
      <c r="C1450" s="66" t="s">
        <v>18</v>
      </c>
      <c r="D1450" s="99" t="s">
        <v>1925</v>
      </c>
      <c r="E1450" s="61" t="s">
        <v>28</v>
      </c>
      <c r="F1450" s="9" t="s">
        <v>6</v>
      </c>
      <c r="G1450" s="9">
        <v>2385</v>
      </c>
      <c r="H1450" s="9"/>
    </row>
    <row r="1451" spans="1:8" s="57" customFormat="1">
      <c r="A1451" s="57" t="s">
        <v>1646</v>
      </c>
      <c r="B1451" s="19">
        <v>43194</v>
      </c>
      <c r="C1451" s="66" t="s">
        <v>16</v>
      </c>
      <c r="D1451" s="99" t="s">
        <v>1925</v>
      </c>
      <c r="E1451" s="61" t="s">
        <v>62</v>
      </c>
      <c r="F1451" s="9" t="s">
        <v>1651</v>
      </c>
      <c r="G1451" s="9"/>
      <c r="H1451" s="9">
        <v>2241</v>
      </c>
    </row>
    <row r="1452" spans="1:8" s="57" customFormat="1">
      <c r="A1452" s="57" t="s">
        <v>1646</v>
      </c>
      <c r="B1452" s="19">
        <v>43194</v>
      </c>
      <c r="C1452" s="66" t="s">
        <v>16</v>
      </c>
      <c r="D1452" s="99" t="s">
        <v>1925</v>
      </c>
      <c r="E1452" s="61" t="s">
        <v>62</v>
      </c>
      <c r="F1452" s="9" t="s">
        <v>1652</v>
      </c>
      <c r="G1452" s="9"/>
      <c r="H1452" s="9">
        <v>193.5</v>
      </c>
    </row>
    <row r="1453" spans="1:8" s="57" customFormat="1">
      <c r="A1453" s="57" t="s">
        <v>1646</v>
      </c>
      <c r="B1453" s="19">
        <v>43194</v>
      </c>
      <c r="C1453" s="66" t="s">
        <v>16</v>
      </c>
      <c r="D1453" s="99" t="s">
        <v>1925</v>
      </c>
      <c r="E1453" s="61" t="s">
        <v>62</v>
      </c>
      <c r="F1453" s="9" t="s">
        <v>1653</v>
      </c>
      <c r="G1453" s="9"/>
      <c r="H1453" s="9">
        <v>243</v>
      </c>
    </row>
    <row r="1454" spans="1:8" s="57" customFormat="1">
      <c r="A1454" s="57" t="s">
        <v>1646</v>
      </c>
      <c r="B1454" s="19">
        <v>43194</v>
      </c>
      <c r="C1454" s="66" t="s">
        <v>16</v>
      </c>
      <c r="D1454" s="99" t="s">
        <v>1925</v>
      </c>
      <c r="E1454" s="61" t="s">
        <v>62</v>
      </c>
      <c r="F1454" s="9" t="s">
        <v>1654</v>
      </c>
      <c r="G1454" s="9"/>
      <c r="H1454" s="9">
        <v>450</v>
      </c>
    </row>
    <row r="1455" spans="1:8" s="57" customFormat="1">
      <c r="A1455" s="57" t="s">
        <v>1646</v>
      </c>
      <c r="B1455" s="19">
        <v>43194</v>
      </c>
      <c r="C1455" s="66" t="s">
        <v>16</v>
      </c>
      <c r="D1455" s="99" t="s">
        <v>1925</v>
      </c>
      <c r="E1455" s="61" t="s">
        <v>62</v>
      </c>
      <c r="F1455" s="9" t="s">
        <v>1655</v>
      </c>
      <c r="G1455" s="9"/>
      <c r="H1455" s="9">
        <v>470.25</v>
      </c>
    </row>
    <row r="1456" spans="1:8" s="57" customFormat="1">
      <c r="A1456" s="57" t="s">
        <v>1646</v>
      </c>
      <c r="B1456" s="19">
        <v>43194</v>
      </c>
      <c r="C1456" s="66" t="s">
        <v>16</v>
      </c>
      <c r="D1456" s="99" t="s">
        <v>1925</v>
      </c>
      <c r="E1456" s="61" t="s">
        <v>62</v>
      </c>
      <c r="F1456" s="9" t="s">
        <v>1656</v>
      </c>
      <c r="G1456" s="9"/>
      <c r="H1456" s="9">
        <v>630</v>
      </c>
    </row>
    <row r="1457" spans="1:8" s="57" customFormat="1">
      <c r="A1457" s="57" t="s">
        <v>1646</v>
      </c>
      <c r="B1457" s="19">
        <v>43195</v>
      </c>
      <c r="C1457" s="66" t="s">
        <v>16</v>
      </c>
      <c r="D1457" s="99" t="s">
        <v>1925</v>
      </c>
      <c r="E1457" s="61" t="s">
        <v>62</v>
      </c>
      <c r="F1457" s="9" t="s">
        <v>1657</v>
      </c>
      <c r="G1457" s="9"/>
      <c r="H1457" s="9">
        <v>360</v>
      </c>
    </row>
    <row r="1458" spans="1:8" s="57" customFormat="1">
      <c r="A1458" s="57" t="s">
        <v>1646</v>
      </c>
      <c r="B1458" s="19">
        <v>43195</v>
      </c>
      <c r="C1458" s="66" t="s">
        <v>16</v>
      </c>
      <c r="D1458" s="99" t="s">
        <v>1925</v>
      </c>
      <c r="E1458" s="61" t="s">
        <v>62</v>
      </c>
      <c r="F1458" s="9" t="s">
        <v>1658</v>
      </c>
      <c r="G1458" s="9"/>
      <c r="H1458" s="9">
        <v>2494.8000000000002</v>
      </c>
    </row>
    <row r="1459" spans="1:8" s="57" customFormat="1">
      <c r="A1459" s="57" t="s">
        <v>1646</v>
      </c>
      <c r="B1459" s="19">
        <v>43195</v>
      </c>
      <c r="C1459" s="66" t="s">
        <v>16</v>
      </c>
      <c r="D1459" s="99" t="s">
        <v>1925</v>
      </c>
      <c r="E1459" s="61" t="s">
        <v>62</v>
      </c>
      <c r="F1459" s="9" t="s">
        <v>1659</v>
      </c>
      <c r="G1459" s="9"/>
      <c r="H1459" s="9">
        <v>228.81</v>
      </c>
    </row>
    <row r="1460" spans="1:8" s="57" customFormat="1">
      <c r="A1460" s="57" t="s">
        <v>1646</v>
      </c>
      <c r="B1460" s="19">
        <v>43195</v>
      </c>
      <c r="C1460" s="66" t="s">
        <v>16</v>
      </c>
      <c r="D1460" s="99" t="s">
        <v>1925</v>
      </c>
      <c r="E1460" s="61" t="s">
        <v>62</v>
      </c>
      <c r="F1460" s="9" t="s">
        <v>1660</v>
      </c>
      <c r="G1460" s="9"/>
      <c r="H1460" s="9">
        <v>1663.2</v>
      </c>
    </row>
    <row r="1461" spans="1:8" s="57" customFormat="1">
      <c r="A1461" s="57" t="s">
        <v>1646</v>
      </c>
      <c r="B1461" s="19">
        <v>43195</v>
      </c>
      <c r="C1461" s="66" t="s">
        <v>16</v>
      </c>
      <c r="D1461" s="99" t="s">
        <v>1925</v>
      </c>
      <c r="E1461" s="61" t="s">
        <v>62</v>
      </c>
      <c r="F1461" s="9" t="s">
        <v>1661</v>
      </c>
      <c r="G1461" s="9"/>
      <c r="H1461" s="9">
        <v>3118.5</v>
      </c>
    </row>
    <row r="1462" spans="1:8" s="57" customFormat="1">
      <c r="A1462" s="57" t="s">
        <v>1646</v>
      </c>
      <c r="B1462" s="19">
        <v>43195</v>
      </c>
      <c r="C1462" s="66" t="s">
        <v>16</v>
      </c>
      <c r="D1462" s="99" t="s">
        <v>1925</v>
      </c>
      <c r="E1462" s="61" t="s">
        <v>62</v>
      </c>
      <c r="F1462" s="9" t="s">
        <v>1662</v>
      </c>
      <c r="G1462" s="9"/>
      <c r="H1462" s="9">
        <v>66.739999999999995</v>
      </c>
    </row>
    <row r="1463" spans="1:8" s="57" customFormat="1">
      <c r="A1463" s="57" t="s">
        <v>1646</v>
      </c>
      <c r="B1463" s="19">
        <v>43195</v>
      </c>
      <c r="C1463" s="66" t="s">
        <v>16</v>
      </c>
      <c r="D1463" s="99" t="s">
        <v>1925</v>
      </c>
      <c r="E1463" s="61" t="s">
        <v>62</v>
      </c>
      <c r="F1463" s="9" t="s">
        <v>1663</v>
      </c>
      <c r="G1463" s="9"/>
      <c r="H1463" s="9">
        <v>7600.5</v>
      </c>
    </row>
    <row r="1464" spans="1:8" s="57" customFormat="1">
      <c r="A1464" s="57" t="s">
        <v>1646</v>
      </c>
      <c r="B1464" s="19">
        <v>43195</v>
      </c>
      <c r="C1464" s="66" t="s">
        <v>16</v>
      </c>
      <c r="D1464" s="99" t="s">
        <v>1925</v>
      </c>
      <c r="E1464" s="61" t="s">
        <v>62</v>
      </c>
      <c r="F1464" s="9" t="s">
        <v>1664</v>
      </c>
      <c r="G1464" s="9"/>
      <c r="H1464" s="9">
        <v>90</v>
      </c>
    </row>
    <row r="1465" spans="1:8" s="57" customFormat="1">
      <c r="A1465" s="57" t="s">
        <v>1646</v>
      </c>
      <c r="B1465" s="19">
        <v>43195</v>
      </c>
      <c r="C1465" s="66" t="s">
        <v>18</v>
      </c>
      <c r="D1465" s="99" t="s">
        <v>1925</v>
      </c>
      <c r="E1465" s="61" t="s">
        <v>34</v>
      </c>
      <c r="F1465" s="9" t="s">
        <v>45</v>
      </c>
      <c r="G1465" s="9">
        <v>111</v>
      </c>
      <c r="H1465" s="9"/>
    </row>
    <row r="1466" spans="1:8" s="57" customFormat="1">
      <c r="A1466" s="57" t="s">
        <v>1646</v>
      </c>
      <c r="B1466" s="19">
        <v>43195</v>
      </c>
      <c r="C1466" s="66" t="s">
        <v>18</v>
      </c>
      <c r="D1466" s="99" t="s">
        <v>1925</v>
      </c>
      <c r="E1466" s="61" t="s">
        <v>28</v>
      </c>
      <c r="F1466" s="9" t="s">
        <v>42</v>
      </c>
      <c r="G1466" s="9">
        <v>20597.52</v>
      </c>
      <c r="H1466" s="9"/>
    </row>
    <row r="1467" spans="1:8" s="57" customFormat="1">
      <c r="A1467" s="57" t="s">
        <v>1646</v>
      </c>
      <c r="B1467" s="19">
        <v>43195</v>
      </c>
      <c r="C1467" s="66" t="s">
        <v>18</v>
      </c>
      <c r="D1467" s="99" t="s">
        <v>1925</v>
      </c>
      <c r="E1467" s="61" t="s">
        <v>28</v>
      </c>
      <c r="F1467" s="9" t="s">
        <v>10</v>
      </c>
      <c r="G1467" s="9">
        <v>476</v>
      </c>
      <c r="H1467" s="9"/>
    </row>
    <row r="1468" spans="1:8" s="57" customFormat="1">
      <c r="A1468" s="57" t="s">
        <v>1646</v>
      </c>
      <c r="B1468" s="19">
        <v>43195</v>
      </c>
      <c r="C1468" s="66" t="s">
        <v>18</v>
      </c>
      <c r="D1468" s="99" t="s">
        <v>1925</v>
      </c>
      <c r="E1468" s="61" t="s">
        <v>28</v>
      </c>
      <c r="F1468" s="9" t="s">
        <v>11</v>
      </c>
      <c r="G1468" s="9">
        <v>143.55000000000001</v>
      </c>
      <c r="H1468" s="9"/>
    </row>
    <row r="1469" spans="1:8" s="57" customFormat="1">
      <c r="A1469" s="57" t="s">
        <v>1646</v>
      </c>
      <c r="B1469" s="19">
        <v>43196</v>
      </c>
      <c r="C1469" s="66" t="s">
        <v>16</v>
      </c>
      <c r="D1469" s="99" t="s">
        <v>1925</v>
      </c>
      <c r="E1469" s="61" t="s">
        <v>62</v>
      </c>
      <c r="F1469" s="9" t="s">
        <v>1665</v>
      </c>
      <c r="G1469" s="9"/>
      <c r="H1469" s="9">
        <v>19.079999999999998</v>
      </c>
    </row>
    <row r="1470" spans="1:8" s="57" customFormat="1">
      <c r="A1470" s="57" t="s">
        <v>1646</v>
      </c>
      <c r="B1470" s="19">
        <v>43196</v>
      </c>
      <c r="C1470" s="66" t="s">
        <v>16</v>
      </c>
      <c r="D1470" s="99" t="s">
        <v>1925</v>
      </c>
      <c r="E1470" s="61" t="s">
        <v>62</v>
      </c>
      <c r="F1470" s="9" t="s">
        <v>1666</v>
      </c>
      <c r="G1470" s="9"/>
      <c r="H1470" s="9">
        <v>21996.59</v>
      </c>
    </row>
    <row r="1471" spans="1:8" s="57" customFormat="1">
      <c r="A1471" s="57" t="s">
        <v>1646</v>
      </c>
      <c r="B1471" s="19">
        <v>43196</v>
      </c>
      <c r="C1471" s="66" t="s">
        <v>16</v>
      </c>
      <c r="D1471" s="99" t="s">
        <v>1925</v>
      </c>
      <c r="E1471" s="61" t="s">
        <v>62</v>
      </c>
      <c r="F1471" s="9" t="s">
        <v>1667</v>
      </c>
      <c r="G1471" s="9"/>
      <c r="H1471" s="9">
        <v>274.5</v>
      </c>
    </row>
    <row r="1472" spans="1:8" s="57" customFormat="1">
      <c r="A1472" s="57" t="s">
        <v>1646</v>
      </c>
      <c r="B1472" s="19">
        <v>43196</v>
      </c>
      <c r="C1472" s="66" t="s">
        <v>16</v>
      </c>
      <c r="D1472" s="99" t="s">
        <v>1925</v>
      </c>
      <c r="E1472" s="61" t="s">
        <v>62</v>
      </c>
      <c r="F1472" s="9" t="s">
        <v>1668</v>
      </c>
      <c r="G1472" s="9"/>
      <c r="H1472" s="9">
        <v>297</v>
      </c>
    </row>
    <row r="1473" spans="1:8" s="57" customFormat="1">
      <c r="A1473" s="57" t="s">
        <v>1646</v>
      </c>
      <c r="B1473" s="19">
        <v>43196</v>
      </c>
      <c r="C1473" s="66" t="s">
        <v>16</v>
      </c>
      <c r="D1473" s="99" t="s">
        <v>1925</v>
      </c>
      <c r="E1473" s="61" t="s">
        <v>62</v>
      </c>
      <c r="F1473" s="9" t="s">
        <v>1669</v>
      </c>
      <c r="G1473" s="9"/>
      <c r="H1473" s="9">
        <v>1118.25</v>
      </c>
    </row>
    <row r="1474" spans="1:8" s="57" customFormat="1">
      <c r="A1474" s="57" t="s">
        <v>1646</v>
      </c>
      <c r="B1474" s="19">
        <v>43196</v>
      </c>
      <c r="C1474" s="66" t="s">
        <v>18</v>
      </c>
      <c r="D1474" s="99" t="s">
        <v>1925</v>
      </c>
      <c r="E1474" s="61" t="s">
        <v>28</v>
      </c>
      <c r="F1474" s="9" t="s">
        <v>12</v>
      </c>
      <c r="G1474" s="9">
        <v>2265.7600000000002</v>
      </c>
      <c r="H1474" s="9"/>
    </row>
    <row r="1475" spans="1:8" s="57" customFormat="1">
      <c r="A1475" s="57" t="s">
        <v>1646</v>
      </c>
      <c r="B1475" s="19">
        <v>43196</v>
      </c>
      <c r="C1475" s="66" t="s">
        <v>18</v>
      </c>
      <c r="D1475" s="99" t="s">
        <v>1925</v>
      </c>
      <c r="E1475" s="61" t="s">
        <v>28</v>
      </c>
      <c r="F1475" s="9" t="s">
        <v>1204</v>
      </c>
      <c r="G1475" s="9">
        <v>1003.5</v>
      </c>
      <c r="H1475" s="9"/>
    </row>
    <row r="1476" spans="1:8" s="57" customFormat="1">
      <c r="A1476" s="57" t="s">
        <v>1646</v>
      </c>
      <c r="B1476" s="19">
        <v>43196</v>
      </c>
      <c r="C1476" s="66" t="s">
        <v>18</v>
      </c>
      <c r="D1476" s="99" t="s">
        <v>1925</v>
      </c>
      <c r="E1476" s="61" t="s">
        <v>28</v>
      </c>
      <c r="F1476" s="9" t="s">
        <v>45</v>
      </c>
      <c r="G1476" s="9">
        <v>4698</v>
      </c>
      <c r="H1476" s="9"/>
    </row>
    <row r="1477" spans="1:8" s="57" customFormat="1">
      <c r="A1477" s="57" t="s">
        <v>1646</v>
      </c>
      <c r="B1477" s="19">
        <v>43196</v>
      </c>
      <c r="C1477" s="66" t="s">
        <v>18</v>
      </c>
      <c r="D1477" s="99" t="s">
        <v>1925</v>
      </c>
      <c r="E1477" s="61" t="s">
        <v>34</v>
      </c>
      <c r="F1477" s="9" t="s">
        <v>47</v>
      </c>
      <c r="G1477" s="9">
        <v>9</v>
      </c>
      <c r="H1477" s="9"/>
    </row>
    <row r="1478" spans="1:8" s="57" customFormat="1">
      <c r="A1478" s="57" t="s">
        <v>1646</v>
      </c>
      <c r="B1478" s="19">
        <v>43196</v>
      </c>
      <c r="C1478" s="66" t="s">
        <v>18</v>
      </c>
      <c r="D1478" s="99" t="s">
        <v>1925</v>
      </c>
      <c r="E1478" s="61" t="s">
        <v>34</v>
      </c>
      <c r="F1478" s="9" t="s">
        <v>30</v>
      </c>
      <c r="G1478" s="9">
        <v>31.5</v>
      </c>
      <c r="H1478" s="9"/>
    </row>
    <row r="1479" spans="1:8" s="57" customFormat="1">
      <c r="A1479" s="57" t="s">
        <v>1646</v>
      </c>
      <c r="B1479" s="19">
        <v>43196</v>
      </c>
      <c r="C1479" s="66" t="s">
        <v>18</v>
      </c>
      <c r="D1479" s="99" t="s">
        <v>1925</v>
      </c>
      <c r="E1479" s="61" t="s">
        <v>34</v>
      </c>
      <c r="F1479" s="9" t="s">
        <v>49</v>
      </c>
      <c r="G1479" s="9">
        <v>147</v>
      </c>
      <c r="H1479" s="9"/>
    </row>
    <row r="1480" spans="1:8" s="57" customFormat="1">
      <c r="A1480" s="57" t="s">
        <v>1646</v>
      </c>
      <c r="B1480" s="19">
        <v>43197</v>
      </c>
      <c r="C1480" s="66" t="s">
        <v>16</v>
      </c>
      <c r="D1480" s="99" t="s">
        <v>1925</v>
      </c>
      <c r="E1480" s="61" t="s">
        <v>62</v>
      </c>
      <c r="F1480" s="9" t="s">
        <v>1670</v>
      </c>
      <c r="G1480" s="9"/>
      <c r="H1480" s="9">
        <v>38.07</v>
      </c>
    </row>
    <row r="1481" spans="1:8" s="57" customFormat="1">
      <c r="A1481" s="57" t="s">
        <v>1646</v>
      </c>
      <c r="B1481" s="19">
        <v>43197</v>
      </c>
      <c r="C1481" s="66" t="s">
        <v>18</v>
      </c>
      <c r="D1481" s="99" t="s">
        <v>1925</v>
      </c>
      <c r="E1481" s="61" t="s">
        <v>28</v>
      </c>
      <c r="F1481" s="9" t="s">
        <v>46</v>
      </c>
      <c r="G1481" s="9">
        <v>561.6</v>
      </c>
      <c r="H1481" s="9"/>
    </row>
    <row r="1482" spans="1:8" s="57" customFormat="1">
      <c r="A1482" s="57" t="s">
        <v>1646</v>
      </c>
      <c r="B1482" s="19">
        <v>43199</v>
      </c>
      <c r="C1482" s="66" t="s">
        <v>16</v>
      </c>
      <c r="D1482" s="99" t="s">
        <v>1925</v>
      </c>
      <c r="E1482" s="61" t="s">
        <v>62</v>
      </c>
      <c r="F1482" s="9" t="s">
        <v>1671</v>
      </c>
      <c r="G1482" s="9"/>
      <c r="H1482" s="9">
        <v>585</v>
      </c>
    </row>
    <row r="1483" spans="1:8" s="57" customFormat="1">
      <c r="A1483" s="57" t="s">
        <v>1646</v>
      </c>
      <c r="B1483" s="19">
        <v>43199</v>
      </c>
      <c r="C1483" s="66" t="s">
        <v>16</v>
      </c>
      <c r="D1483" s="99" t="s">
        <v>1925</v>
      </c>
      <c r="E1483" s="61" t="s">
        <v>62</v>
      </c>
      <c r="F1483" s="9" t="s">
        <v>1672</v>
      </c>
      <c r="G1483" s="9"/>
      <c r="H1483" s="9">
        <v>648</v>
      </c>
    </row>
    <row r="1484" spans="1:8" s="57" customFormat="1">
      <c r="A1484" s="57" t="s">
        <v>1646</v>
      </c>
      <c r="B1484" s="19">
        <v>43199</v>
      </c>
      <c r="C1484" s="66" t="s">
        <v>16</v>
      </c>
      <c r="D1484" s="99" t="s">
        <v>1925</v>
      </c>
      <c r="E1484" s="61" t="s">
        <v>62</v>
      </c>
      <c r="F1484" s="9" t="s">
        <v>1673</v>
      </c>
      <c r="G1484" s="9"/>
      <c r="H1484" s="9">
        <v>238.5</v>
      </c>
    </row>
    <row r="1485" spans="1:8" s="57" customFormat="1">
      <c r="A1485" s="57" t="s">
        <v>1646</v>
      </c>
      <c r="B1485" s="19">
        <v>43199</v>
      </c>
      <c r="C1485" s="66" t="s">
        <v>16</v>
      </c>
      <c r="D1485" s="99" t="s">
        <v>1925</v>
      </c>
      <c r="E1485" s="61" t="s">
        <v>62</v>
      </c>
      <c r="F1485" s="9" t="s">
        <v>1674</v>
      </c>
      <c r="G1485" s="9"/>
      <c r="H1485" s="9">
        <v>166.5</v>
      </c>
    </row>
    <row r="1486" spans="1:8" s="57" customFormat="1">
      <c r="A1486" s="57" t="s">
        <v>1646</v>
      </c>
      <c r="B1486" s="19">
        <v>43199</v>
      </c>
      <c r="C1486" s="66" t="s">
        <v>16</v>
      </c>
      <c r="D1486" s="99" t="s">
        <v>1925</v>
      </c>
      <c r="E1486" s="61" t="s">
        <v>62</v>
      </c>
      <c r="F1486" s="9" t="s">
        <v>1675</v>
      </c>
      <c r="G1486" s="9"/>
      <c r="H1486" s="9">
        <v>724.5</v>
      </c>
    </row>
    <row r="1487" spans="1:8" s="57" customFormat="1">
      <c r="A1487" s="57" t="s">
        <v>1646</v>
      </c>
      <c r="B1487" s="19">
        <v>43199</v>
      </c>
      <c r="C1487" s="66" t="s">
        <v>16</v>
      </c>
      <c r="D1487" s="99" t="s">
        <v>1925</v>
      </c>
      <c r="E1487" s="61" t="s">
        <v>62</v>
      </c>
      <c r="F1487" s="9" t="s">
        <v>1676</v>
      </c>
      <c r="G1487" s="9"/>
      <c r="H1487" s="9">
        <v>1125</v>
      </c>
    </row>
    <row r="1488" spans="1:8" s="57" customFormat="1">
      <c r="A1488" s="57" t="s">
        <v>1646</v>
      </c>
      <c r="B1488" s="19">
        <v>43199</v>
      </c>
      <c r="C1488" s="66" t="s">
        <v>16</v>
      </c>
      <c r="D1488" s="99" t="s">
        <v>1925</v>
      </c>
      <c r="E1488" s="61" t="s">
        <v>62</v>
      </c>
      <c r="F1488" s="9" t="s">
        <v>1677</v>
      </c>
      <c r="G1488" s="9"/>
      <c r="H1488" s="9">
        <v>1125</v>
      </c>
    </row>
    <row r="1489" spans="1:8" s="57" customFormat="1">
      <c r="A1489" s="57" t="s">
        <v>1646</v>
      </c>
      <c r="B1489" s="19">
        <v>43199</v>
      </c>
      <c r="C1489" s="66" t="s">
        <v>16</v>
      </c>
      <c r="D1489" s="99" t="s">
        <v>1925</v>
      </c>
      <c r="E1489" s="61" t="s">
        <v>62</v>
      </c>
      <c r="F1489" s="9" t="s">
        <v>1678</v>
      </c>
      <c r="G1489" s="9"/>
      <c r="H1489" s="9">
        <v>247.88</v>
      </c>
    </row>
    <row r="1490" spans="1:8" s="57" customFormat="1">
      <c r="A1490" s="57" t="s">
        <v>1646</v>
      </c>
      <c r="B1490" s="19">
        <v>43199</v>
      </c>
      <c r="C1490" s="66" t="s">
        <v>18</v>
      </c>
      <c r="D1490" s="99" t="s">
        <v>1925</v>
      </c>
      <c r="E1490" s="61" t="s">
        <v>28</v>
      </c>
      <c r="F1490" s="9" t="s">
        <v>47</v>
      </c>
      <c r="G1490" s="9">
        <v>1530</v>
      </c>
      <c r="H1490" s="9"/>
    </row>
    <row r="1491" spans="1:8" s="57" customFormat="1">
      <c r="A1491" s="57" t="s">
        <v>1646</v>
      </c>
      <c r="B1491" s="19">
        <v>43199</v>
      </c>
      <c r="C1491" s="66" t="s">
        <v>18</v>
      </c>
      <c r="D1491" s="99" t="s">
        <v>1925</v>
      </c>
      <c r="E1491" s="61" t="s">
        <v>28</v>
      </c>
      <c r="F1491" s="9" t="s">
        <v>30</v>
      </c>
      <c r="G1491" s="9">
        <v>13612.33</v>
      </c>
      <c r="H1491" s="9"/>
    </row>
    <row r="1492" spans="1:8" s="57" customFormat="1">
      <c r="A1492" s="57" t="s">
        <v>1646</v>
      </c>
      <c r="B1492" s="19">
        <v>43200</v>
      </c>
      <c r="C1492" s="66" t="s">
        <v>16</v>
      </c>
      <c r="D1492" s="99" t="s">
        <v>1925</v>
      </c>
      <c r="E1492" s="61" t="s">
        <v>62</v>
      </c>
      <c r="F1492" s="9" t="s">
        <v>1679</v>
      </c>
      <c r="G1492" s="9"/>
      <c r="H1492" s="9">
        <v>2610</v>
      </c>
    </row>
    <row r="1493" spans="1:8" s="57" customFormat="1">
      <c r="A1493" s="57" t="s">
        <v>1646</v>
      </c>
      <c r="B1493" s="19">
        <v>43200</v>
      </c>
      <c r="C1493" s="66" t="s">
        <v>16</v>
      </c>
      <c r="D1493" s="99" t="s">
        <v>1925</v>
      </c>
      <c r="E1493" s="61" t="s">
        <v>62</v>
      </c>
      <c r="F1493" s="9" t="s">
        <v>1680</v>
      </c>
      <c r="G1493" s="9"/>
      <c r="H1493" s="9">
        <v>3645</v>
      </c>
    </row>
    <row r="1494" spans="1:8" s="57" customFormat="1">
      <c r="A1494" s="57" t="s">
        <v>1646</v>
      </c>
      <c r="B1494" s="19">
        <v>43200</v>
      </c>
      <c r="C1494" s="66" t="s">
        <v>16</v>
      </c>
      <c r="D1494" s="99" t="s">
        <v>1925</v>
      </c>
      <c r="E1494" s="61" t="s">
        <v>62</v>
      </c>
      <c r="F1494" s="9" t="s">
        <v>1681</v>
      </c>
      <c r="G1494" s="9"/>
      <c r="H1494" s="9">
        <v>270</v>
      </c>
    </row>
    <row r="1495" spans="1:8" s="57" customFormat="1">
      <c r="A1495" s="57" t="s">
        <v>1646</v>
      </c>
      <c r="B1495" s="19">
        <v>43200</v>
      </c>
      <c r="C1495" s="66" t="s">
        <v>16</v>
      </c>
      <c r="D1495" s="99" t="s">
        <v>1925</v>
      </c>
      <c r="E1495" s="61" t="s">
        <v>62</v>
      </c>
      <c r="F1495" s="9" t="s">
        <v>1682</v>
      </c>
      <c r="G1495" s="9"/>
      <c r="H1495" s="9">
        <v>2106</v>
      </c>
    </row>
    <row r="1496" spans="1:8" s="57" customFormat="1">
      <c r="A1496" s="57" t="s">
        <v>1646</v>
      </c>
      <c r="B1496" s="19">
        <v>43200</v>
      </c>
      <c r="C1496" s="66" t="s">
        <v>16</v>
      </c>
      <c r="D1496" s="99" t="s">
        <v>1925</v>
      </c>
      <c r="E1496" s="61" t="s">
        <v>62</v>
      </c>
      <c r="F1496" s="9" t="s">
        <v>1683</v>
      </c>
      <c r="G1496" s="9"/>
      <c r="H1496" s="9">
        <v>3105</v>
      </c>
    </row>
    <row r="1497" spans="1:8" s="57" customFormat="1">
      <c r="A1497" s="57" t="s">
        <v>1646</v>
      </c>
      <c r="B1497" s="19">
        <v>43200</v>
      </c>
      <c r="C1497" s="66" t="s">
        <v>16</v>
      </c>
      <c r="D1497" s="99" t="s">
        <v>1925</v>
      </c>
      <c r="E1497" s="61" t="s">
        <v>62</v>
      </c>
      <c r="F1497" s="9" t="s">
        <v>1684</v>
      </c>
      <c r="G1497" s="9"/>
      <c r="H1497" s="9">
        <v>606.15</v>
      </c>
    </row>
    <row r="1498" spans="1:8" s="57" customFormat="1">
      <c r="A1498" s="57" t="s">
        <v>1646</v>
      </c>
      <c r="B1498" s="19">
        <v>43200</v>
      </c>
      <c r="C1498" s="66" t="s">
        <v>16</v>
      </c>
      <c r="D1498" s="99" t="s">
        <v>1925</v>
      </c>
      <c r="E1498" s="61" t="s">
        <v>62</v>
      </c>
      <c r="F1498" s="9" t="s">
        <v>1685</v>
      </c>
      <c r="G1498" s="9"/>
      <c r="H1498" s="9">
        <v>18489.330000000002</v>
      </c>
    </row>
    <row r="1499" spans="1:8" s="57" customFormat="1">
      <c r="A1499" s="57" t="s">
        <v>1646</v>
      </c>
      <c r="B1499" s="19">
        <v>43200</v>
      </c>
      <c r="C1499" s="66" t="s">
        <v>16</v>
      </c>
      <c r="D1499" s="99" t="s">
        <v>1925</v>
      </c>
      <c r="E1499" s="61" t="s">
        <v>62</v>
      </c>
      <c r="F1499" s="9" t="s">
        <v>1686</v>
      </c>
      <c r="G1499" s="9"/>
      <c r="H1499" s="9">
        <v>27.55</v>
      </c>
    </row>
    <row r="1500" spans="1:8" s="57" customFormat="1">
      <c r="A1500" s="57" t="s">
        <v>1646</v>
      </c>
      <c r="B1500" s="19">
        <v>43200</v>
      </c>
      <c r="C1500" s="66" t="s">
        <v>16</v>
      </c>
      <c r="D1500" s="99" t="s">
        <v>1925</v>
      </c>
      <c r="E1500" s="61" t="s">
        <v>62</v>
      </c>
      <c r="F1500" s="9" t="s">
        <v>1687</v>
      </c>
      <c r="G1500" s="9"/>
      <c r="H1500" s="9">
        <v>7618.53</v>
      </c>
    </row>
    <row r="1501" spans="1:8" s="57" customFormat="1">
      <c r="A1501" s="57" t="s">
        <v>1646</v>
      </c>
      <c r="B1501" s="19">
        <v>43200</v>
      </c>
      <c r="C1501" s="66" t="s">
        <v>18</v>
      </c>
      <c r="D1501" s="99" t="s">
        <v>1925</v>
      </c>
      <c r="E1501" s="61" t="s">
        <v>28</v>
      </c>
      <c r="F1501" s="9" t="s">
        <v>48</v>
      </c>
      <c r="G1501" s="9">
        <v>781.74</v>
      </c>
      <c r="H1501" s="9"/>
    </row>
    <row r="1502" spans="1:8" s="57" customFormat="1">
      <c r="A1502" s="57" t="s">
        <v>1646</v>
      </c>
      <c r="B1502" s="19">
        <v>43200</v>
      </c>
      <c r="C1502" s="66" t="s">
        <v>18</v>
      </c>
      <c r="D1502" s="99" t="s">
        <v>1925</v>
      </c>
      <c r="E1502" s="61" t="s">
        <v>34</v>
      </c>
      <c r="F1502" s="9" t="s">
        <v>65</v>
      </c>
      <c r="G1502" s="9">
        <v>91.71</v>
      </c>
      <c r="H1502" s="9"/>
    </row>
    <row r="1503" spans="1:8" s="57" customFormat="1">
      <c r="A1503" s="57" t="s">
        <v>1646</v>
      </c>
      <c r="B1503" s="19">
        <v>43200</v>
      </c>
      <c r="C1503" s="66" t="s">
        <v>18</v>
      </c>
      <c r="D1503" s="99" t="s">
        <v>1925</v>
      </c>
      <c r="E1503" s="61" t="s">
        <v>28</v>
      </c>
      <c r="F1503" s="9" t="s">
        <v>50</v>
      </c>
      <c r="G1503" s="9">
        <v>437.23</v>
      </c>
      <c r="H1503" s="9"/>
    </row>
    <row r="1504" spans="1:8" s="57" customFormat="1">
      <c r="A1504" s="57" t="s">
        <v>1646</v>
      </c>
      <c r="B1504" s="19">
        <v>43201</v>
      </c>
      <c r="C1504" s="66" t="s">
        <v>18</v>
      </c>
      <c r="D1504" s="99" t="s">
        <v>1925</v>
      </c>
      <c r="E1504" s="61" t="s">
        <v>28</v>
      </c>
      <c r="F1504" s="9" t="s">
        <v>51</v>
      </c>
      <c r="G1504" s="9">
        <v>6302.5</v>
      </c>
      <c r="H1504" s="9"/>
    </row>
    <row r="1505" spans="1:8" s="57" customFormat="1">
      <c r="A1505" s="57" t="s">
        <v>1646</v>
      </c>
      <c r="B1505" s="19">
        <v>43201</v>
      </c>
      <c r="C1505" s="66" t="s">
        <v>18</v>
      </c>
      <c r="D1505" s="99" t="s">
        <v>1925</v>
      </c>
      <c r="E1505" s="61" t="s">
        <v>34</v>
      </c>
      <c r="F1505" s="9" t="s">
        <v>74</v>
      </c>
      <c r="G1505" s="9">
        <v>166</v>
      </c>
      <c r="H1505" s="9"/>
    </row>
    <row r="1506" spans="1:8" s="57" customFormat="1">
      <c r="A1506" s="57" t="s">
        <v>1646</v>
      </c>
      <c r="B1506" s="19">
        <v>43201</v>
      </c>
      <c r="C1506" s="66" t="s">
        <v>18</v>
      </c>
      <c r="D1506" s="99" t="s">
        <v>1925</v>
      </c>
      <c r="E1506" s="61" t="s">
        <v>28</v>
      </c>
      <c r="F1506" s="9" t="s">
        <v>52</v>
      </c>
      <c r="G1506" s="9">
        <v>17837.55</v>
      </c>
      <c r="H1506" s="9"/>
    </row>
    <row r="1507" spans="1:8" s="57" customFormat="1">
      <c r="A1507" s="57" t="s">
        <v>1646</v>
      </c>
      <c r="B1507" s="19">
        <v>43201</v>
      </c>
      <c r="C1507" s="66" t="s">
        <v>18</v>
      </c>
      <c r="D1507" s="99" t="s">
        <v>1925</v>
      </c>
      <c r="E1507" s="61" t="s">
        <v>28</v>
      </c>
      <c r="F1507" s="9" t="s">
        <v>53</v>
      </c>
      <c r="G1507" s="9">
        <v>390.6</v>
      </c>
      <c r="H1507" s="9"/>
    </row>
    <row r="1508" spans="1:8" s="57" customFormat="1">
      <c r="A1508" s="57" t="s">
        <v>1646</v>
      </c>
      <c r="B1508" s="19">
        <v>43201</v>
      </c>
      <c r="C1508" s="66" t="s">
        <v>18</v>
      </c>
      <c r="D1508" s="99" t="s">
        <v>1925</v>
      </c>
      <c r="E1508" s="61" t="s">
        <v>34</v>
      </c>
      <c r="F1508" s="9" t="s">
        <v>76</v>
      </c>
      <c r="G1508" s="9">
        <v>21.5</v>
      </c>
      <c r="H1508" s="9"/>
    </row>
    <row r="1509" spans="1:8" s="57" customFormat="1">
      <c r="A1509" s="57" t="s">
        <v>1646</v>
      </c>
      <c r="B1509" s="19">
        <v>43201</v>
      </c>
      <c r="C1509" s="66" t="s">
        <v>18</v>
      </c>
      <c r="D1509" s="99" t="s">
        <v>1925</v>
      </c>
      <c r="E1509" s="61" t="s">
        <v>28</v>
      </c>
      <c r="F1509" s="9" t="s">
        <v>54</v>
      </c>
      <c r="G1509" s="9">
        <v>216.9</v>
      </c>
      <c r="H1509" s="9"/>
    </row>
    <row r="1510" spans="1:8" s="57" customFormat="1">
      <c r="A1510" s="57" t="s">
        <v>1646</v>
      </c>
      <c r="B1510" s="19">
        <v>43202</v>
      </c>
      <c r="C1510" s="66" t="s">
        <v>16</v>
      </c>
      <c r="D1510" s="99" t="s">
        <v>1925</v>
      </c>
      <c r="E1510" s="61" t="s">
        <v>62</v>
      </c>
      <c r="F1510" s="9" t="s">
        <v>1688</v>
      </c>
      <c r="G1510" s="9"/>
      <c r="H1510" s="9">
        <v>15139.8</v>
      </c>
    </row>
    <row r="1511" spans="1:8" s="57" customFormat="1">
      <c r="A1511" s="57" t="s">
        <v>1646</v>
      </c>
      <c r="B1511" s="19">
        <v>43202</v>
      </c>
      <c r="C1511" s="66" t="s">
        <v>16</v>
      </c>
      <c r="D1511" s="99" t="s">
        <v>1925</v>
      </c>
      <c r="E1511" s="61" t="s">
        <v>62</v>
      </c>
      <c r="F1511" s="9" t="s">
        <v>1689</v>
      </c>
      <c r="G1511" s="9"/>
      <c r="H1511" s="9">
        <v>631.79999999999995</v>
      </c>
    </row>
    <row r="1512" spans="1:8" s="57" customFormat="1">
      <c r="A1512" s="57" t="s">
        <v>1646</v>
      </c>
      <c r="B1512" s="19">
        <v>43202</v>
      </c>
      <c r="C1512" s="66" t="s">
        <v>16</v>
      </c>
      <c r="D1512" s="99" t="s">
        <v>1925</v>
      </c>
      <c r="E1512" s="61" t="s">
        <v>62</v>
      </c>
      <c r="F1512" s="9" t="s">
        <v>1690</v>
      </c>
      <c r="G1512" s="9"/>
      <c r="H1512" s="9">
        <v>3150</v>
      </c>
    </row>
    <row r="1513" spans="1:8" s="57" customFormat="1">
      <c r="A1513" s="57" t="s">
        <v>1646</v>
      </c>
      <c r="B1513" s="19">
        <v>43202</v>
      </c>
      <c r="C1513" s="66" t="s">
        <v>18</v>
      </c>
      <c r="D1513" s="99" t="s">
        <v>1925</v>
      </c>
      <c r="E1513" s="61" t="s">
        <v>28</v>
      </c>
      <c r="F1513" s="9" t="s">
        <v>60</v>
      </c>
      <c r="G1513" s="9">
        <v>2731.49</v>
      </c>
      <c r="H1513" s="9"/>
    </row>
    <row r="1514" spans="1:8" s="57" customFormat="1">
      <c r="A1514" s="57" t="s">
        <v>1646</v>
      </c>
      <c r="B1514" s="19">
        <v>43202</v>
      </c>
      <c r="C1514" s="66" t="s">
        <v>18</v>
      </c>
      <c r="D1514" s="99" t="s">
        <v>1925</v>
      </c>
      <c r="E1514" s="61" t="s">
        <v>28</v>
      </c>
      <c r="F1514" s="9" t="s">
        <v>61</v>
      </c>
      <c r="G1514" s="9">
        <v>65145.279999999999</v>
      </c>
      <c r="H1514" s="9"/>
    </row>
    <row r="1515" spans="1:8" s="57" customFormat="1">
      <c r="A1515" s="57" t="s">
        <v>1646</v>
      </c>
      <c r="B1515" s="19">
        <v>43202</v>
      </c>
      <c r="C1515" s="66" t="s">
        <v>18</v>
      </c>
      <c r="D1515" s="99" t="s">
        <v>1925</v>
      </c>
      <c r="E1515" s="61" t="s">
        <v>28</v>
      </c>
      <c r="F1515" s="9" t="s">
        <v>64</v>
      </c>
      <c r="G1515" s="9">
        <v>3422.18</v>
      </c>
      <c r="H1515" s="9"/>
    </row>
    <row r="1516" spans="1:8" s="57" customFormat="1">
      <c r="A1516" s="57" t="s">
        <v>1646</v>
      </c>
      <c r="B1516" s="19">
        <v>43202</v>
      </c>
      <c r="C1516" s="66" t="s">
        <v>18</v>
      </c>
      <c r="D1516" s="99" t="s">
        <v>1925</v>
      </c>
      <c r="E1516" s="61" t="s">
        <v>34</v>
      </c>
      <c r="F1516" s="9" t="s">
        <v>91</v>
      </c>
      <c r="G1516" s="9">
        <v>149</v>
      </c>
      <c r="H1516" s="9"/>
    </row>
    <row r="1517" spans="1:8" s="57" customFormat="1">
      <c r="A1517" s="57" t="s">
        <v>1646</v>
      </c>
      <c r="B1517" s="19">
        <v>43202</v>
      </c>
      <c r="C1517" s="66" t="s">
        <v>18</v>
      </c>
      <c r="D1517" s="99" t="s">
        <v>1925</v>
      </c>
      <c r="E1517" s="61" t="s">
        <v>28</v>
      </c>
      <c r="F1517" s="9" t="s">
        <v>65</v>
      </c>
      <c r="G1517" s="9">
        <v>2328.3000000000002</v>
      </c>
      <c r="H1517" s="9"/>
    </row>
    <row r="1518" spans="1:8" s="57" customFormat="1">
      <c r="A1518" s="57" t="s">
        <v>1646</v>
      </c>
      <c r="B1518" s="19">
        <v>43203</v>
      </c>
      <c r="C1518" s="66" t="s">
        <v>16</v>
      </c>
      <c r="D1518" s="99" t="s">
        <v>1925</v>
      </c>
      <c r="E1518" s="61" t="s">
        <v>62</v>
      </c>
      <c r="F1518" s="9" t="s">
        <v>1691</v>
      </c>
      <c r="G1518" s="9"/>
      <c r="H1518" s="9">
        <v>257.02999999999997</v>
      </c>
    </row>
    <row r="1519" spans="1:8" s="57" customFormat="1">
      <c r="A1519" s="57" t="s">
        <v>1646</v>
      </c>
      <c r="B1519" s="19">
        <v>43203</v>
      </c>
      <c r="C1519" s="66" t="s">
        <v>16</v>
      </c>
      <c r="D1519" s="99" t="s">
        <v>1925</v>
      </c>
      <c r="E1519" s="61" t="s">
        <v>62</v>
      </c>
      <c r="F1519" s="9" t="s">
        <v>1692</v>
      </c>
      <c r="G1519" s="9"/>
      <c r="H1519" s="9">
        <v>2434.5</v>
      </c>
    </row>
    <row r="1520" spans="1:8" s="57" customFormat="1">
      <c r="A1520" s="57" t="s">
        <v>1646</v>
      </c>
      <c r="B1520" s="19">
        <v>43203</v>
      </c>
      <c r="C1520" s="66" t="s">
        <v>16</v>
      </c>
      <c r="D1520" s="99" t="s">
        <v>1925</v>
      </c>
      <c r="E1520" s="61" t="s">
        <v>62</v>
      </c>
      <c r="F1520" s="9" t="s">
        <v>1693</v>
      </c>
      <c r="G1520" s="9"/>
      <c r="H1520" s="9">
        <v>261</v>
      </c>
    </row>
    <row r="1521" spans="1:8" s="57" customFormat="1">
      <c r="A1521" s="57" t="s">
        <v>1646</v>
      </c>
      <c r="B1521" s="19">
        <v>43203</v>
      </c>
      <c r="C1521" s="66" t="s">
        <v>16</v>
      </c>
      <c r="D1521" s="99" t="s">
        <v>1925</v>
      </c>
      <c r="E1521" s="61" t="s">
        <v>62</v>
      </c>
      <c r="F1521" s="9" t="s">
        <v>1694</v>
      </c>
      <c r="G1521" s="9"/>
      <c r="H1521" s="9">
        <v>3773.44</v>
      </c>
    </row>
    <row r="1522" spans="1:8" s="57" customFormat="1">
      <c r="A1522" s="57" t="s">
        <v>1646</v>
      </c>
      <c r="B1522" s="19">
        <v>43203</v>
      </c>
      <c r="C1522" s="66" t="s">
        <v>16</v>
      </c>
      <c r="D1522" s="99" t="s">
        <v>1925</v>
      </c>
      <c r="E1522" s="61" t="s">
        <v>62</v>
      </c>
      <c r="F1522" s="9" t="s">
        <v>1695</v>
      </c>
      <c r="G1522" s="9"/>
      <c r="H1522" s="9">
        <v>910</v>
      </c>
    </row>
    <row r="1523" spans="1:8" s="57" customFormat="1">
      <c r="A1523" s="57" t="s">
        <v>1646</v>
      </c>
      <c r="B1523" s="19">
        <v>43203</v>
      </c>
      <c r="C1523" s="66" t="s">
        <v>16</v>
      </c>
      <c r="D1523" s="99" t="s">
        <v>1925</v>
      </c>
      <c r="E1523" s="61" t="s">
        <v>62</v>
      </c>
      <c r="F1523" s="9" t="s">
        <v>1696</v>
      </c>
      <c r="G1523" s="9"/>
      <c r="H1523" s="9">
        <v>432</v>
      </c>
    </row>
    <row r="1524" spans="1:8" s="57" customFormat="1">
      <c r="A1524" s="57" t="s">
        <v>1646</v>
      </c>
      <c r="B1524" s="19">
        <v>43203</v>
      </c>
      <c r="C1524" s="66" t="s">
        <v>16</v>
      </c>
      <c r="D1524" s="99" t="s">
        <v>1925</v>
      </c>
      <c r="E1524" s="61" t="s">
        <v>62</v>
      </c>
      <c r="F1524" s="9" t="s">
        <v>1697</v>
      </c>
      <c r="G1524" s="9"/>
      <c r="H1524" s="9">
        <v>518.4</v>
      </c>
    </row>
    <row r="1525" spans="1:8" s="57" customFormat="1">
      <c r="A1525" s="57" t="s">
        <v>1646</v>
      </c>
      <c r="B1525" s="19">
        <v>43203</v>
      </c>
      <c r="C1525" s="66" t="s">
        <v>16</v>
      </c>
      <c r="D1525" s="99" t="s">
        <v>1925</v>
      </c>
      <c r="E1525" s="61" t="s">
        <v>62</v>
      </c>
      <c r="F1525" s="9" t="s">
        <v>1698</v>
      </c>
      <c r="G1525" s="9"/>
      <c r="H1525" s="9">
        <v>225</v>
      </c>
    </row>
    <row r="1526" spans="1:8" s="57" customFormat="1">
      <c r="A1526" s="57" t="s">
        <v>1646</v>
      </c>
      <c r="B1526" s="19">
        <v>43203</v>
      </c>
      <c r="C1526" s="66" t="s">
        <v>16</v>
      </c>
      <c r="D1526" s="99" t="s">
        <v>1925</v>
      </c>
      <c r="E1526" s="61" t="s">
        <v>62</v>
      </c>
      <c r="F1526" s="9" t="s">
        <v>1699</v>
      </c>
      <c r="G1526" s="9"/>
      <c r="H1526" s="9">
        <v>459</v>
      </c>
    </row>
    <row r="1527" spans="1:8" s="57" customFormat="1">
      <c r="A1527" s="57" t="s">
        <v>1646</v>
      </c>
      <c r="B1527" s="19">
        <v>43203</v>
      </c>
      <c r="C1527" s="66" t="s">
        <v>16</v>
      </c>
      <c r="D1527" s="99" t="s">
        <v>1925</v>
      </c>
      <c r="E1527" s="61" t="s">
        <v>62</v>
      </c>
      <c r="F1527" s="9" t="s">
        <v>1700</v>
      </c>
      <c r="G1527" s="9"/>
      <c r="H1527" s="9">
        <v>450</v>
      </c>
    </row>
    <row r="1528" spans="1:8" s="57" customFormat="1">
      <c r="A1528" s="57" t="s">
        <v>1646</v>
      </c>
      <c r="B1528" s="19">
        <v>43203</v>
      </c>
      <c r="C1528" s="66" t="s">
        <v>16</v>
      </c>
      <c r="D1528" s="99" t="s">
        <v>1925</v>
      </c>
      <c r="E1528" s="61" t="s">
        <v>62</v>
      </c>
      <c r="F1528" s="9" t="s">
        <v>1701</v>
      </c>
      <c r="G1528" s="9"/>
      <c r="H1528" s="9">
        <v>823.5</v>
      </c>
    </row>
    <row r="1529" spans="1:8" s="57" customFormat="1">
      <c r="A1529" s="57" t="s">
        <v>1646</v>
      </c>
      <c r="B1529" s="19">
        <v>43203</v>
      </c>
      <c r="C1529" s="66" t="s">
        <v>16</v>
      </c>
      <c r="D1529" s="99" t="s">
        <v>1925</v>
      </c>
      <c r="E1529" s="61" t="s">
        <v>62</v>
      </c>
      <c r="F1529" s="9" t="s">
        <v>1702</v>
      </c>
      <c r="G1529" s="9"/>
      <c r="H1529" s="9">
        <v>270</v>
      </c>
    </row>
    <row r="1530" spans="1:8" s="57" customFormat="1">
      <c r="A1530" s="57" t="s">
        <v>1646</v>
      </c>
      <c r="B1530" s="19">
        <v>43203</v>
      </c>
      <c r="C1530" s="66" t="s">
        <v>16</v>
      </c>
      <c r="D1530" s="99" t="s">
        <v>1925</v>
      </c>
      <c r="E1530" s="61" t="s">
        <v>62</v>
      </c>
      <c r="F1530" s="9" t="s">
        <v>1703</v>
      </c>
      <c r="G1530" s="9"/>
      <c r="H1530" s="9">
        <v>326.36</v>
      </c>
    </row>
    <row r="1531" spans="1:8" s="57" customFormat="1">
      <c r="A1531" s="57" t="s">
        <v>1646</v>
      </c>
      <c r="B1531" s="19">
        <v>43203</v>
      </c>
      <c r="C1531" s="66" t="s">
        <v>16</v>
      </c>
      <c r="D1531" s="99" t="s">
        <v>1925</v>
      </c>
      <c r="E1531" s="61" t="s">
        <v>62</v>
      </c>
      <c r="F1531" s="9" t="s">
        <v>1704</v>
      </c>
      <c r="G1531" s="9"/>
      <c r="H1531" s="9">
        <v>270</v>
      </c>
    </row>
    <row r="1532" spans="1:8" s="57" customFormat="1">
      <c r="A1532" s="57" t="s">
        <v>1646</v>
      </c>
      <c r="B1532" s="19">
        <v>43203</v>
      </c>
      <c r="C1532" s="66" t="s">
        <v>18</v>
      </c>
      <c r="D1532" s="99" t="s">
        <v>1925</v>
      </c>
      <c r="E1532" s="61" t="s">
        <v>28</v>
      </c>
      <c r="F1532" s="9" t="s">
        <v>66</v>
      </c>
      <c r="G1532" s="9">
        <v>1061.2</v>
      </c>
      <c r="H1532" s="9"/>
    </row>
    <row r="1533" spans="1:8" s="57" customFormat="1">
      <c r="A1533" s="57" t="s">
        <v>1646</v>
      </c>
      <c r="B1533" s="19">
        <v>43203</v>
      </c>
      <c r="C1533" s="66" t="s">
        <v>18</v>
      </c>
      <c r="D1533" s="99" t="s">
        <v>1925</v>
      </c>
      <c r="E1533" s="61" t="s">
        <v>28</v>
      </c>
      <c r="F1533" s="9" t="s">
        <v>67</v>
      </c>
      <c r="G1533" s="9">
        <v>27</v>
      </c>
      <c r="H1533" s="9"/>
    </row>
    <row r="1534" spans="1:8" s="57" customFormat="1">
      <c r="A1534" s="57" t="s">
        <v>1646</v>
      </c>
      <c r="B1534" s="19">
        <v>43203</v>
      </c>
      <c r="C1534" s="66" t="s">
        <v>18</v>
      </c>
      <c r="D1534" s="99" t="s">
        <v>1925</v>
      </c>
      <c r="E1534" s="61" t="s">
        <v>34</v>
      </c>
      <c r="F1534" s="9" t="s">
        <v>105</v>
      </c>
      <c r="G1534" s="9">
        <v>3.05</v>
      </c>
      <c r="H1534" s="9"/>
    </row>
    <row r="1535" spans="1:8" s="57" customFormat="1">
      <c r="A1535" s="57" t="s">
        <v>1646</v>
      </c>
      <c r="B1535" s="19">
        <v>43204</v>
      </c>
      <c r="C1535" s="66" t="s">
        <v>16</v>
      </c>
      <c r="D1535" s="99" t="s">
        <v>1925</v>
      </c>
      <c r="E1535" s="61" t="s">
        <v>62</v>
      </c>
      <c r="F1535" s="9" t="s">
        <v>1705</v>
      </c>
      <c r="G1535" s="9"/>
      <c r="H1535" s="9">
        <v>1816.2</v>
      </c>
    </row>
    <row r="1536" spans="1:8" s="57" customFormat="1">
      <c r="A1536" s="57" t="s">
        <v>1646</v>
      </c>
      <c r="B1536" s="19">
        <v>43204</v>
      </c>
      <c r="C1536" s="66" t="s">
        <v>16</v>
      </c>
      <c r="D1536" s="99" t="s">
        <v>1925</v>
      </c>
      <c r="E1536" s="61" t="s">
        <v>62</v>
      </c>
      <c r="F1536" s="9" t="s">
        <v>1706</v>
      </c>
      <c r="G1536" s="9"/>
      <c r="H1536" s="9">
        <v>2021.22</v>
      </c>
    </row>
    <row r="1537" spans="1:8" s="57" customFormat="1">
      <c r="A1537" s="57" t="s">
        <v>1646</v>
      </c>
      <c r="B1537" s="19">
        <v>43204</v>
      </c>
      <c r="C1537" s="66" t="s">
        <v>18</v>
      </c>
      <c r="D1537" s="99" t="s">
        <v>1925</v>
      </c>
      <c r="E1537" s="61" t="s">
        <v>28</v>
      </c>
      <c r="F1537" s="9" t="s">
        <v>68</v>
      </c>
      <c r="G1537" s="9">
        <v>1741.04</v>
      </c>
      <c r="H1537" s="9"/>
    </row>
    <row r="1538" spans="1:8" s="57" customFormat="1">
      <c r="A1538" s="57" t="s">
        <v>1646</v>
      </c>
      <c r="B1538" s="19">
        <v>43204</v>
      </c>
      <c r="C1538" s="66" t="s">
        <v>18</v>
      </c>
      <c r="D1538" s="99" t="s">
        <v>1925</v>
      </c>
      <c r="E1538" s="61" t="s">
        <v>28</v>
      </c>
      <c r="F1538" s="9" t="s">
        <v>73</v>
      </c>
      <c r="G1538" s="9">
        <v>5180.3999999999996</v>
      </c>
      <c r="H1538" s="9"/>
    </row>
    <row r="1539" spans="1:8" s="57" customFormat="1">
      <c r="A1539" s="57" t="s">
        <v>1646</v>
      </c>
      <c r="B1539" s="19">
        <v>43204</v>
      </c>
      <c r="C1539" s="66" t="s">
        <v>18</v>
      </c>
      <c r="D1539" s="99" t="s">
        <v>1925</v>
      </c>
      <c r="E1539" s="61" t="s">
        <v>28</v>
      </c>
      <c r="F1539" s="9" t="s">
        <v>74</v>
      </c>
      <c r="G1539" s="9">
        <v>501.03</v>
      </c>
      <c r="H1539" s="9"/>
    </row>
    <row r="1540" spans="1:8" s="57" customFormat="1">
      <c r="A1540" s="57" t="s">
        <v>1646</v>
      </c>
      <c r="B1540" s="19">
        <v>43206</v>
      </c>
      <c r="C1540" s="66" t="s">
        <v>16</v>
      </c>
      <c r="D1540" s="99" t="s">
        <v>1925</v>
      </c>
      <c r="E1540" s="61" t="s">
        <v>62</v>
      </c>
      <c r="F1540" s="9" t="s">
        <v>1707</v>
      </c>
      <c r="G1540" s="9"/>
      <c r="H1540" s="9">
        <v>2844</v>
      </c>
    </row>
    <row r="1541" spans="1:8" s="57" customFormat="1">
      <c r="A1541" s="57" t="s">
        <v>1646</v>
      </c>
      <c r="B1541" s="19">
        <v>43206</v>
      </c>
      <c r="C1541" s="66" t="s">
        <v>16</v>
      </c>
      <c r="D1541" s="99" t="s">
        <v>1925</v>
      </c>
      <c r="E1541" s="61" t="s">
        <v>62</v>
      </c>
      <c r="F1541" s="9" t="s">
        <v>1708</v>
      </c>
      <c r="G1541" s="9"/>
      <c r="H1541" s="9">
        <v>1458</v>
      </c>
    </row>
    <row r="1542" spans="1:8" s="57" customFormat="1">
      <c r="A1542" s="57" t="s">
        <v>1646</v>
      </c>
      <c r="B1542" s="19">
        <v>43206</v>
      </c>
      <c r="C1542" s="66" t="s">
        <v>16</v>
      </c>
      <c r="D1542" s="99" t="s">
        <v>1925</v>
      </c>
      <c r="E1542" s="61" t="s">
        <v>62</v>
      </c>
      <c r="F1542" s="9" t="s">
        <v>1709</v>
      </c>
      <c r="G1542" s="9"/>
      <c r="H1542" s="9">
        <v>3402</v>
      </c>
    </row>
    <row r="1543" spans="1:8" s="57" customFormat="1">
      <c r="A1543" s="57" t="s">
        <v>1646</v>
      </c>
      <c r="B1543" s="19">
        <v>43206</v>
      </c>
      <c r="C1543" s="66" t="s">
        <v>16</v>
      </c>
      <c r="D1543" s="99" t="s">
        <v>1925</v>
      </c>
      <c r="E1543" s="61" t="s">
        <v>62</v>
      </c>
      <c r="F1543" s="9" t="s">
        <v>1710</v>
      </c>
      <c r="G1543" s="9"/>
      <c r="H1543" s="9">
        <v>1123.6500000000001</v>
      </c>
    </row>
    <row r="1544" spans="1:8" s="57" customFormat="1">
      <c r="A1544" s="57" t="s">
        <v>1646</v>
      </c>
      <c r="B1544" s="19">
        <v>43206</v>
      </c>
      <c r="C1544" s="66" t="s">
        <v>16</v>
      </c>
      <c r="D1544" s="99" t="s">
        <v>1925</v>
      </c>
      <c r="E1544" s="61" t="s">
        <v>62</v>
      </c>
      <c r="F1544" s="9" t="s">
        <v>1711</v>
      </c>
      <c r="G1544" s="9"/>
      <c r="H1544" s="9">
        <v>693</v>
      </c>
    </row>
    <row r="1545" spans="1:8" s="57" customFormat="1">
      <c r="A1545" s="57" t="s">
        <v>1646</v>
      </c>
      <c r="B1545" s="19">
        <v>43206</v>
      </c>
      <c r="C1545" s="66" t="s">
        <v>18</v>
      </c>
      <c r="D1545" s="99" t="s">
        <v>1925</v>
      </c>
      <c r="E1545" s="61" t="s">
        <v>28</v>
      </c>
      <c r="F1545" s="9" t="s">
        <v>76</v>
      </c>
      <c r="G1545" s="9">
        <v>1845</v>
      </c>
      <c r="H1545" s="9"/>
    </row>
    <row r="1546" spans="1:8" s="57" customFormat="1">
      <c r="A1546" s="57" t="s">
        <v>1646</v>
      </c>
      <c r="B1546" s="19">
        <v>43206</v>
      </c>
      <c r="C1546" s="66" t="s">
        <v>18</v>
      </c>
      <c r="D1546" s="99" t="s">
        <v>1925</v>
      </c>
      <c r="E1546" s="61" t="s">
        <v>34</v>
      </c>
      <c r="F1546" s="9" t="s">
        <v>132</v>
      </c>
      <c r="G1546" s="9">
        <v>633.6</v>
      </c>
      <c r="H1546" s="9"/>
    </row>
    <row r="1547" spans="1:8" s="57" customFormat="1">
      <c r="A1547" s="57" t="s">
        <v>1646</v>
      </c>
      <c r="B1547" s="19">
        <v>43207</v>
      </c>
      <c r="C1547" s="66" t="s">
        <v>16</v>
      </c>
      <c r="D1547" s="99" t="s">
        <v>1925</v>
      </c>
      <c r="E1547" s="61" t="s">
        <v>62</v>
      </c>
      <c r="F1547" s="9" t="s">
        <v>1712</v>
      </c>
      <c r="G1547" s="9"/>
      <c r="H1547" s="9">
        <v>14246.64</v>
      </c>
    </row>
    <row r="1548" spans="1:8" s="57" customFormat="1">
      <c r="A1548" s="57" t="s">
        <v>1646</v>
      </c>
      <c r="B1548" s="19">
        <v>43207</v>
      </c>
      <c r="C1548" s="66" t="s">
        <v>18</v>
      </c>
      <c r="D1548" s="99" t="s">
        <v>1925</v>
      </c>
      <c r="E1548" s="61" t="s">
        <v>28</v>
      </c>
      <c r="F1548" s="9" t="s">
        <v>80</v>
      </c>
      <c r="G1548" s="9">
        <v>974.66</v>
      </c>
      <c r="H1548" s="9"/>
    </row>
    <row r="1549" spans="1:8" s="57" customFormat="1">
      <c r="A1549" s="57" t="s">
        <v>1646</v>
      </c>
      <c r="B1549" s="19">
        <v>43207</v>
      </c>
      <c r="C1549" s="66" t="s">
        <v>18</v>
      </c>
      <c r="D1549" s="99" t="s">
        <v>1925</v>
      </c>
      <c r="E1549" s="61" t="s">
        <v>28</v>
      </c>
      <c r="F1549" s="9" t="s">
        <v>84</v>
      </c>
      <c r="G1549" s="9">
        <v>1830.08</v>
      </c>
      <c r="H1549" s="9"/>
    </row>
    <row r="1550" spans="1:8" s="57" customFormat="1">
      <c r="A1550" s="57" t="s">
        <v>1646</v>
      </c>
      <c r="B1550" s="19">
        <v>43207</v>
      </c>
      <c r="C1550" s="66" t="s">
        <v>18</v>
      </c>
      <c r="D1550" s="99" t="s">
        <v>1925</v>
      </c>
      <c r="E1550" s="61" t="s">
        <v>28</v>
      </c>
      <c r="F1550" s="9" t="s">
        <v>85</v>
      </c>
      <c r="G1550" s="9">
        <v>1479.06</v>
      </c>
      <c r="H1550" s="9"/>
    </row>
    <row r="1551" spans="1:8" s="57" customFormat="1">
      <c r="A1551" s="57" t="s">
        <v>1646</v>
      </c>
      <c r="B1551" s="19">
        <v>43207</v>
      </c>
      <c r="C1551" s="66" t="s">
        <v>18</v>
      </c>
      <c r="D1551" s="99" t="s">
        <v>1925</v>
      </c>
      <c r="E1551" s="61" t="s">
        <v>28</v>
      </c>
      <c r="F1551" s="9" t="s">
        <v>86</v>
      </c>
      <c r="G1551" s="9">
        <v>11069.61</v>
      </c>
      <c r="H1551" s="9"/>
    </row>
    <row r="1552" spans="1:8" s="57" customFormat="1">
      <c r="A1552" s="57" t="s">
        <v>1646</v>
      </c>
      <c r="B1552" s="19">
        <v>43207</v>
      </c>
      <c r="C1552" s="66" t="s">
        <v>18</v>
      </c>
      <c r="D1552" s="99" t="s">
        <v>1925</v>
      </c>
      <c r="E1552" s="61" t="s">
        <v>28</v>
      </c>
      <c r="F1552" s="9" t="s">
        <v>90</v>
      </c>
      <c r="G1552" s="9">
        <v>2380.5</v>
      </c>
      <c r="H1552" s="9"/>
    </row>
    <row r="1553" spans="1:8" s="57" customFormat="1">
      <c r="A1553" s="57" t="s">
        <v>1646</v>
      </c>
      <c r="B1553" s="19">
        <v>43207</v>
      </c>
      <c r="C1553" s="66" t="s">
        <v>18</v>
      </c>
      <c r="D1553" s="99" t="s">
        <v>1925</v>
      </c>
      <c r="E1553" s="61" t="s">
        <v>34</v>
      </c>
      <c r="F1553" s="9" t="s">
        <v>1218</v>
      </c>
      <c r="G1553" s="9">
        <v>983.05</v>
      </c>
      <c r="H1553" s="9"/>
    </row>
    <row r="1554" spans="1:8" s="57" customFormat="1">
      <c r="A1554" s="57" t="s">
        <v>1646</v>
      </c>
      <c r="B1554" s="19">
        <v>43207</v>
      </c>
      <c r="C1554" s="66" t="s">
        <v>18</v>
      </c>
      <c r="D1554" s="99" t="s">
        <v>1925</v>
      </c>
      <c r="E1554" s="61" t="s">
        <v>28</v>
      </c>
      <c r="F1554" s="9" t="s">
        <v>91</v>
      </c>
      <c r="G1554" s="9">
        <v>14040.12</v>
      </c>
      <c r="H1554" s="9"/>
    </row>
    <row r="1555" spans="1:8" s="57" customFormat="1">
      <c r="A1555" s="57" t="s">
        <v>1646</v>
      </c>
      <c r="B1555" s="19">
        <v>43207</v>
      </c>
      <c r="C1555" s="66" t="s">
        <v>18</v>
      </c>
      <c r="D1555" s="99" t="s">
        <v>1925</v>
      </c>
      <c r="E1555" s="61" t="s">
        <v>28</v>
      </c>
      <c r="F1555" s="9" t="s">
        <v>92</v>
      </c>
      <c r="G1555" s="9">
        <v>251</v>
      </c>
      <c r="H1555" s="9"/>
    </row>
    <row r="1556" spans="1:8" s="57" customFormat="1">
      <c r="A1556" s="57" t="s">
        <v>1646</v>
      </c>
      <c r="B1556" s="77" t="s">
        <v>1759</v>
      </c>
      <c r="C1556" s="74" t="s">
        <v>18</v>
      </c>
      <c r="D1556" s="99" t="s">
        <v>1925</v>
      </c>
      <c r="E1556" s="78" t="s">
        <v>34</v>
      </c>
      <c r="F1556" s="79" t="s">
        <v>1758</v>
      </c>
      <c r="G1556" s="80">
        <v>648.27</v>
      </c>
      <c r="H1556" s="9"/>
    </row>
    <row r="1557" spans="1:8" s="57" customFormat="1">
      <c r="A1557" s="57" t="s">
        <v>1646</v>
      </c>
      <c r="B1557" s="19">
        <v>43208</v>
      </c>
      <c r="C1557" s="66" t="s">
        <v>16</v>
      </c>
      <c r="D1557" s="99" t="s">
        <v>1925</v>
      </c>
      <c r="E1557" s="61" t="s">
        <v>62</v>
      </c>
      <c r="F1557" s="9" t="s">
        <v>1713</v>
      </c>
      <c r="G1557" s="9"/>
      <c r="H1557" s="9">
        <v>3304.8</v>
      </c>
    </row>
    <row r="1558" spans="1:8" s="57" customFormat="1">
      <c r="A1558" s="57" t="s">
        <v>1646</v>
      </c>
      <c r="B1558" s="19">
        <v>43208</v>
      </c>
      <c r="C1558" s="66" t="s">
        <v>18</v>
      </c>
      <c r="D1558" s="99" t="s">
        <v>1925</v>
      </c>
      <c r="E1558" s="61" t="s">
        <v>34</v>
      </c>
      <c r="F1558" s="9" t="s">
        <v>140</v>
      </c>
      <c r="G1558" s="9">
        <v>225</v>
      </c>
      <c r="H1558" s="9"/>
    </row>
    <row r="1559" spans="1:8" s="57" customFormat="1">
      <c r="A1559" s="57" t="s">
        <v>1646</v>
      </c>
      <c r="B1559" s="19">
        <v>43208</v>
      </c>
      <c r="C1559" s="66" t="s">
        <v>18</v>
      </c>
      <c r="D1559" s="99" t="s">
        <v>1925</v>
      </c>
      <c r="E1559" s="61" t="s">
        <v>28</v>
      </c>
      <c r="F1559" s="9" t="s">
        <v>93</v>
      </c>
      <c r="G1559" s="9">
        <v>295.26</v>
      </c>
      <c r="H1559" s="9"/>
    </row>
    <row r="1560" spans="1:8" s="57" customFormat="1">
      <c r="A1560" s="57" t="s">
        <v>1646</v>
      </c>
      <c r="B1560" s="19">
        <v>43208</v>
      </c>
      <c r="C1560" s="66" t="s">
        <v>18</v>
      </c>
      <c r="D1560" s="99" t="s">
        <v>1925</v>
      </c>
      <c r="E1560" s="61" t="s">
        <v>28</v>
      </c>
      <c r="F1560" s="9" t="s">
        <v>94</v>
      </c>
      <c r="G1560" s="9">
        <v>2749.5</v>
      </c>
      <c r="H1560" s="9"/>
    </row>
    <row r="1561" spans="1:8" s="57" customFormat="1">
      <c r="A1561" s="57" t="s">
        <v>1646</v>
      </c>
      <c r="B1561" s="19">
        <v>43208</v>
      </c>
      <c r="C1561" s="66" t="s">
        <v>18</v>
      </c>
      <c r="D1561" s="99" t="s">
        <v>1925</v>
      </c>
      <c r="E1561" s="61" t="s">
        <v>28</v>
      </c>
      <c r="F1561" s="9" t="s">
        <v>95</v>
      </c>
      <c r="G1561" s="9">
        <v>890.26</v>
      </c>
      <c r="H1561" s="9"/>
    </row>
    <row r="1562" spans="1:8" s="57" customFormat="1">
      <c r="A1562" s="57" t="s">
        <v>1646</v>
      </c>
      <c r="B1562" s="19">
        <v>43208</v>
      </c>
      <c r="C1562" s="66" t="s">
        <v>18</v>
      </c>
      <c r="D1562" s="99" t="s">
        <v>1925</v>
      </c>
      <c r="E1562" s="61" t="s">
        <v>34</v>
      </c>
      <c r="F1562" s="9" t="s">
        <v>141</v>
      </c>
      <c r="G1562" s="9">
        <v>274.5</v>
      </c>
      <c r="H1562" s="9"/>
    </row>
    <row r="1563" spans="1:8" s="57" customFormat="1">
      <c r="A1563" s="57" t="s">
        <v>1646</v>
      </c>
      <c r="B1563" s="19">
        <v>43209</v>
      </c>
      <c r="C1563" s="66" t="s">
        <v>16</v>
      </c>
      <c r="D1563" s="99" t="s">
        <v>1925</v>
      </c>
      <c r="E1563" s="61" t="s">
        <v>62</v>
      </c>
      <c r="F1563" s="9" t="s">
        <v>1714</v>
      </c>
      <c r="G1563" s="9"/>
      <c r="H1563" s="9">
        <v>14273.42</v>
      </c>
    </row>
    <row r="1564" spans="1:8" s="57" customFormat="1">
      <c r="A1564" s="57" t="s">
        <v>1646</v>
      </c>
      <c r="B1564" s="19">
        <v>43209</v>
      </c>
      <c r="C1564" s="66" t="s">
        <v>16</v>
      </c>
      <c r="D1564" s="99" t="s">
        <v>1925</v>
      </c>
      <c r="E1564" s="61" t="s">
        <v>62</v>
      </c>
      <c r="F1564" s="9" t="s">
        <v>1715</v>
      </c>
      <c r="G1564" s="9"/>
      <c r="H1564" s="9">
        <v>3730.5</v>
      </c>
    </row>
    <row r="1565" spans="1:8" s="57" customFormat="1">
      <c r="A1565" s="57" t="s">
        <v>1646</v>
      </c>
      <c r="B1565" s="19">
        <v>43209</v>
      </c>
      <c r="C1565" s="66" t="s">
        <v>16</v>
      </c>
      <c r="D1565" s="99" t="s">
        <v>1925</v>
      </c>
      <c r="E1565" s="61" t="s">
        <v>62</v>
      </c>
      <c r="F1565" s="9" t="s">
        <v>1716</v>
      </c>
      <c r="G1565" s="9"/>
      <c r="H1565" s="9">
        <v>1723.86</v>
      </c>
    </row>
    <row r="1566" spans="1:8" s="57" customFormat="1">
      <c r="A1566" s="57" t="s">
        <v>1646</v>
      </c>
      <c r="B1566" s="19">
        <v>43209</v>
      </c>
      <c r="C1566" s="66" t="s">
        <v>18</v>
      </c>
      <c r="D1566" s="99" t="s">
        <v>1925</v>
      </c>
      <c r="E1566" s="61" t="s">
        <v>34</v>
      </c>
      <c r="F1566" s="9" t="s">
        <v>144</v>
      </c>
      <c r="G1566" s="9">
        <v>413</v>
      </c>
      <c r="H1566" s="9"/>
    </row>
    <row r="1567" spans="1:8" s="57" customFormat="1">
      <c r="A1567" s="57" t="s">
        <v>1646</v>
      </c>
      <c r="B1567" s="19">
        <v>43209</v>
      </c>
      <c r="C1567" s="66" t="s">
        <v>18</v>
      </c>
      <c r="D1567" s="99" t="s">
        <v>1925</v>
      </c>
      <c r="E1567" s="61" t="s">
        <v>28</v>
      </c>
      <c r="F1567" s="9" t="s">
        <v>101</v>
      </c>
      <c r="G1567" s="9">
        <v>6930</v>
      </c>
      <c r="H1567" s="9"/>
    </row>
    <row r="1568" spans="1:8" s="57" customFormat="1">
      <c r="A1568" s="57" t="s">
        <v>1646</v>
      </c>
      <c r="B1568" s="19">
        <v>43209</v>
      </c>
      <c r="C1568" s="66" t="s">
        <v>18</v>
      </c>
      <c r="D1568" s="99" t="s">
        <v>1925</v>
      </c>
      <c r="E1568" s="61" t="s">
        <v>28</v>
      </c>
      <c r="F1568" s="9" t="s">
        <v>103</v>
      </c>
      <c r="G1568" s="9">
        <v>1219.5</v>
      </c>
      <c r="H1568" s="9"/>
    </row>
    <row r="1569" spans="1:8" s="57" customFormat="1">
      <c r="A1569" s="57" t="s">
        <v>1646</v>
      </c>
      <c r="B1569" s="19">
        <v>43210</v>
      </c>
      <c r="C1569" s="66" t="s">
        <v>16</v>
      </c>
      <c r="D1569" s="99" t="s">
        <v>1925</v>
      </c>
      <c r="E1569" s="61" t="s">
        <v>62</v>
      </c>
      <c r="F1569" s="9" t="s">
        <v>1717</v>
      </c>
      <c r="G1569" s="9"/>
      <c r="H1569" s="9">
        <v>283.5</v>
      </c>
    </row>
    <row r="1570" spans="1:8" s="57" customFormat="1">
      <c r="A1570" s="57" t="s">
        <v>1646</v>
      </c>
      <c r="B1570" s="19">
        <v>43210</v>
      </c>
      <c r="C1570" s="66" t="s">
        <v>16</v>
      </c>
      <c r="D1570" s="99" t="s">
        <v>1925</v>
      </c>
      <c r="E1570" s="61" t="s">
        <v>62</v>
      </c>
      <c r="F1570" s="9" t="s">
        <v>1718</v>
      </c>
      <c r="G1570" s="9"/>
      <c r="H1570" s="9">
        <v>270</v>
      </c>
    </row>
    <row r="1571" spans="1:8" s="57" customFormat="1">
      <c r="A1571" s="57" t="s">
        <v>1646</v>
      </c>
      <c r="B1571" s="19">
        <v>43210</v>
      </c>
      <c r="C1571" s="66" t="s">
        <v>16</v>
      </c>
      <c r="D1571" s="99" t="s">
        <v>1925</v>
      </c>
      <c r="E1571" s="61" t="s">
        <v>62</v>
      </c>
      <c r="F1571" s="9" t="s">
        <v>1719</v>
      </c>
      <c r="G1571" s="9"/>
      <c r="H1571" s="9">
        <v>252</v>
      </c>
    </row>
    <row r="1572" spans="1:8" s="57" customFormat="1">
      <c r="A1572" s="57" t="s">
        <v>1646</v>
      </c>
      <c r="B1572" s="19">
        <v>43210</v>
      </c>
      <c r="C1572" s="66" t="s">
        <v>16</v>
      </c>
      <c r="D1572" s="99" t="s">
        <v>1925</v>
      </c>
      <c r="E1572" s="61" t="s">
        <v>62</v>
      </c>
      <c r="F1572" s="9" t="s">
        <v>1720</v>
      </c>
      <c r="G1572" s="9"/>
      <c r="H1572" s="9">
        <v>1080</v>
      </c>
    </row>
    <row r="1573" spans="1:8" s="57" customFormat="1">
      <c r="A1573" s="57" t="s">
        <v>1646</v>
      </c>
      <c r="B1573" s="19">
        <v>43210</v>
      </c>
      <c r="C1573" s="66" t="s">
        <v>16</v>
      </c>
      <c r="D1573" s="99" t="s">
        <v>1925</v>
      </c>
      <c r="E1573" s="61" t="s">
        <v>62</v>
      </c>
      <c r="F1573" s="9" t="s">
        <v>1721</v>
      </c>
      <c r="G1573" s="9"/>
      <c r="H1573" s="9">
        <v>1849.58</v>
      </c>
    </row>
    <row r="1574" spans="1:8" s="57" customFormat="1">
      <c r="A1574" s="57" t="s">
        <v>1646</v>
      </c>
      <c r="B1574" s="19">
        <v>43210</v>
      </c>
      <c r="C1574" s="66" t="s">
        <v>16</v>
      </c>
      <c r="D1574" s="99" t="s">
        <v>1925</v>
      </c>
      <c r="E1574" s="61" t="s">
        <v>62</v>
      </c>
      <c r="F1574" s="9" t="s">
        <v>1722</v>
      </c>
      <c r="G1574" s="9"/>
      <c r="H1574" s="9">
        <v>810</v>
      </c>
    </row>
    <row r="1575" spans="1:8" s="57" customFormat="1">
      <c r="A1575" s="57" t="s">
        <v>1646</v>
      </c>
      <c r="B1575" s="19">
        <v>43210</v>
      </c>
      <c r="C1575" s="66" t="s">
        <v>16</v>
      </c>
      <c r="D1575" s="99" t="s">
        <v>1925</v>
      </c>
      <c r="E1575" s="61" t="s">
        <v>62</v>
      </c>
      <c r="F1575" s="9" t="s">
        <v>1723</v>
      </c>
      <c r="G1575" s="9"/>
      <c r="H1575" s="9">
        <v>262.5</v>
      </c>
    </row>
    <row r="1576" spans="1:8" s="57" customFormat="1">
      <c r="A1576" s="57" t="s">
        <v>1646</v>
      </c>
      <c r="B1576" s="19">
        <v>43210</v>
      </c>
      <c r="C1576" s="66" t="s">
        <v>18</v>
      </c>
      <c r="D1576" s="99" t="s">
        <v>1925</v>
      </c>
      <c r="E1576" s="61" t="s">
        <v>28</v>
      </c>
      <c r="F1576" s="9" t="s">
        <v>104</v>
      </c>
      <c r="G1576" s="9">
        <v>1286.49</v>
      </c>
      <c r="H1576" s="9"/>
    </row>
    <row r="1577" spans="1:8" s="57" customFormat="1">
      <c r="A1577" s="57" t="s">
        <v>1646</v>
      </c>
      <c r="B1577" s="19">
        <v>43210</v>
      </c>
      <c r="C1577" s="66" t="s">
        <v>18</v>
      </c>
      <c r="D1577" s="99" t="s">
        <v>1925</v>
      </c>
      <c r="E1577" s="61" t="s">
        <v>28</v>
      </c>
      <c r="F1577" s="9" t="s">
        <v>105</v>
      </c>
      <c r="G1577" s="9">
        <v>155.26</v>
      </c>
      <c r="H1577" s="9"/>
    </row>
    <row r="1578" spans="1:8" s="57" customFormat="1">
      <c r="A1578" s="57" t="s">
        <v>1646</v>
      </c>
      <c r="B1578" s="19">
        <v>43210</v>
      </c>
      <c r="C1578" s="66" t="s">
        <v>18</v>
      </c>
      <c r="D1578" s="99" t="s">
        <v>1925</v>
      </c>
      <c r="E1578" s="61" t="s">
        <v>28</v>
      </c>
      <c r="F1578" s="9" t="s">
        <v>107</v>
      </c>
      <c r="G1578" s="9">
        <v>191.41</v>
      </c>
      <c r="H1578" s="9"/>
    </row>
    <row r="1579" spans="1:8" s="57" customFormat="1">
      <c r="A1579" s="57" t="s">
        <v>1646</v>
      </c>
      <c r="B1579" s="19">
        <v>43210</v>
      </c>
      <c r="C1579" s="66" t="s">
        <v>18</v>
      </c>
      <c r="D1579" s="99" t="s">
        <v>1925</v>
      </c>
      <c r="E1579" s="61" t="s">
        <v>28</v>
      </c>
      <c r="F1579" s="9" t="s">
        <v>108</v>
      </c>
      <c r="G1579" s="9">
        <v>2476.38</v>
      </c>
      <c r="H1579" s="9"/>
    </row>
    <row r="1580" spans="1:8" s="57" customFormat="1">
      <c r="A1580" s="57" t="s">
        <v>1646</v>
      </c>
      <c r="B1580" s="19">
        <v>43211</v>
      </c>
      <c r="C1580" s="66" t="s">
        <v>16</v>
      </c>
      <c r="D1580" s="99" t="s">
        <v>1925</v>
      </c>
      <c r="E1580" s="61" t="s">
        <v>62</v>
      </c>
      <c r="F1580" s="9" t="s">
        <v>1724</v>
      </c>
      <c r="G1580" s="9"/>
      <c r="H1580" s="9">
        <v>7875</v>
      </c>
    </row>
    <row r="1581" spans="1:8" s="57" customFormat="1">
      <c r="A1581" s="57" t="s">
        <v>1646</v>
      </c>
      <c r="B1581" s="19">
        <v>43211</v>
      </c>
      <c r="C1581" s="66" t="s">
        <v>16</v>
      </c>
      <c r="D1581" s="99" t="s">
        <v>1925</v>
      </c>
      <c r="E1581" s="61" t="s">
        <v>62</v>
      </c>
      <c r="F1581" s="9" t="s">
        <v>1725</v>
      </c>
      <c r="G1581" s="9"/>
      <c r="H1581" s="9">
        <v>4819.5</v>
      </c>
    </row>
    <row r="1582" spans="1:8" s="57" customFormat="1">
      <c r="A1582" s="57" t="s">
        <v>1646</v>
      </c>
      <c r="B1582" s="19">
        <v>43211</v>
      </c>
      <c r="C1582" s="66" t="s">
        <v>16</v>
      </c>
      <c r="D1582" s="99" t="s">
        <v>1925</v>
      </c>
      <c r="E1582" s="61" t="s">
        <v>62</v>
      </c>
      <c r="F1582" s="9" t="s">
        <v>1726</v>
      </c>
      <c r="G1582" s="9"/>
      <c r="H1582" s="9">
        <v>228.78</v>
      </c>
    </row>
    <row r="1583" spans="1:8" s="57" customFormat="1">
      <c r="A1583" s="57" t="s">
        <v>1646</v>
      </c>
      <c r="B1583" s="19">
        <v>43211</v>
      </c>
      <c r="C1583" s="66" t="s">
        <v>16</v>
      </c>
      <c r="D1583" s="99" t="s">
        <v>1925</v>
      </c>
      <c r="E1583" s="61" t="s">
        <v>62</v>
      </c>
      <c r="F1583" s="9" t="s">
        <v>1727</v>
      </c>
      <c r="G1583" s="9"/>
      <c r="H1583" s="9">
        <v>409.5</v>
      </c>
    </row>
    <row r="1584" spans="1:8" s="57" customFormat="1">
      <c r="A1584" s="57" t="s">
        <v>1646</v>
      </c>
      <c r="B1584" s="19">
        <v>43211</v>
      </c>
      <c r="C1584" s="66" t="s">
        <v>16</v>
      </c>
      <c r="D1584" s="99" t="s">
        <v>1925</v>
      </c>
      <c r="E1584" s="61" t="s">
        <v>62</v>
      </c>
      <c r="F1584" s="9" t="s">
        <v>1728</v>
      </c>
      <c r="G1584" s="9"/>
      <c r="H1584" s="9">
        <v>7875</v>
      </c>
    </row>
    <row r="1585" spans="1:8" s="57" customFormat="1">
      <c r="A1585" s="57" t="s">
        <v>1646</v>
      </c>
      <c r="B1585" s="19">
        <v>43211</v>
      </c>
      <c r="C1585" s="66" t="s">
        <v>16</v>
      </c>
      <c r="D1585" s="99" t="s">
        <v>1925</v>
      </c>
      <c r="E1585" s="61" t="s">
        <v>62</v>
      </c>
      <c r="F1585" s="9" t="s">
        <v>1729</v>
      </c>
      <c r="G1585" s="9"/>
      <c r="H1585" s="9">
        <v>499.68</v>
      </c>
    </row>
    <row r="1586" spans="1:8" s="57" customFormat="1">
      <c r="A1586" s="57" t="s">
        <v>1646</v>
      </c>
      <c r="B1586" s="19">
        <v>43211</v>
      </c>
      <c r="C1586" s="66" t="s">
        <v>18</v>
      </c>
      <c r="D1586" s="99" t="s">
        <v>1925</v>
      </c>
      <c r="E1586" s="61" t="s">
        <v>28</v>
      </c>
      <c r="F1586" s="9" t="s">
        <v>110</v>
      </c>
      <c r="G1586" s="9">
        <v>674.1</v>
      </c>
      <c r="H1586" s="9"/>
    </row>
    <row r="1587" spans="1:8" s="57" customFormat="1">
      <c r="A1587" s="57" t="s">
        <v>1646</v>
      </c>
      <c r="B1587" s="19">
        <v>43211</v>
      </c>
      <c r="C1587" s="66" t="s">
        <v>18</v>
      </c>
      <c r="D1587" s="99" t="s">
        <v>1925</v>
      </c>
      <c r="E1587" s="61" t="s">
        <v>34</v>
      </c>
      <c r="F1587" s="9" t="s">
        <v>150</v>
      </c>
      <c r="G1587" s="9">
        <v>1009</v>
      </c>
      <c r="H1587" s="9"/>
    </row>
    <row r="1588" spans="1:8" s="57" customFormat="1">
      <c r="A1588" s="57" t="s">
        <v>1646</v>
      </c>
      <c r="B1588" s="19">
        <v>43211</v>
      </c>
      <c r="C1588" s="66" t="s">
        <v>18</v>
      </c>
      <c r="D1588" s="99" t="s">
        <v>1925</v>
      </c>
      <c r="E1588" s="61" t="s">
        <v>34</v>
      </c>
      <c r="F1588" s="9" t="s">
        <v>157</v>
      </c>
      <c r="G1588" s="9">
        <v>483.76</v>
      </c>
      <c r="H1588" s="9"/>
    </row>
    <row r="1589" spans="1:8" s="57" customFormat="1">
      <c r="A1589" s="57" t="s">
        <v>1646</v>
      </c>
      <c r="B1589" s="19">
        <v>43211</v>
      </c>
      <c r="C1589" s="66" t="s">
        <v>18</v>
      </c>
      <c r="D1589" s="99" t="s">
        <v>1925</v>
      </c>
      <c r="E1589" s="61" t="s">
        <v>34</v>
      </c>
      <c r="F1589" s="9" t="s">
        <v>158</v>
      </c>
      <c r="G1589" s="9">
        <v>44.91</v>
      </c>
      <c r="H1589" s="9"/>
    </row>
    <row r="1590" spans="1:8" s="57" customFormat="1">
      <c r="A1590" s="57" t="s">
        <v>1646</v>
      </c>
      <c r="B1590" s="19">
        <v>43213</v>
      </c>
      <c r="C1590" s="66" t="s">
        <v>16</v>
      </c>
      <c r="D1590" s="99" t="s">
        <v>1925</v>
      </c>
      <c r="E1590" s="61" t="s">
        <v>62</v>
      </c>
      <c r="F1590" s="9" t="s">
        <v>1730</v>
      </c>
      <c r="G1590" s="9"/>
      <c r="H1590" s="9">
        <v>2556.9</v>
      </c>
    </row>
    <row r="1591" spans="1:8" s="57" customFormat="1">
      <c r="A1591" s="57" t="s">
        <v>1646</v>
      </c>
      <c r="B1591" s="19">
        <v>43213</v>
      </c>
      <c r="C1591" s="66" t="s">
        <v>16</v>
      </c>
      <c r="D1591" s="99" t="s">
        <v>1925</v>
      </c>
      <c r="E1591" s="61" t="s">
        <v>62</v>
      </c>
      <c r="F1591" s="9" t="s">
        <v>1731</v>
      </c>
      <c r="G1591" s="9"/>
      <c r="H1591" s="9">
        <v>292.5</v>
      </c>
    </row>
    <row r="1592" spans="1:8" s="57" customFormat="1">
      <c r="A1592" s="57" t="s">
        <v>1646</v>
      </c>
      <c r="B1592" s="19">
        <v>43213</v>
      </c>
      <c r="C1592" s="66" t="s">
        <v>16</v>
      </c>
      <c r="D1592" s="99" t="s">
        <v>1925</v>
      </c>
      <c r="E1592" s="61" t="s">
        <v>62</v>
      </c>
      <c r="F1592" s="9" t="s">
        <v>1732</v>
      </c>
      <c r="G1592" s="9"/>
      <c r="H1592" s="9">
        <v>10498.5</v>
      </c>
    </row>
    <row r="1593" spans="1:8" s="57" customFormat="1">
      <c r="A1593" s="57" t="s">
        <v>1646</v>
      </c>
      <c r="B1593" s="19">
        <v>43213</v>
      </c>
      <c r="C1593" s="66" t="s">
        <v>16</v>
      </c>
      <c r="D1593" s="99" t="s">
        <v>1925</v>
      </c>
      <c r="E1593" s="61" t="s">
        <v>62</v>
      </c>
      <c r="F1593" s="9" t="s">
        <v>1733</v>
      </c>
      <c r="G1593" s="9"/>
      <c r="H1593" s="9">
        <v>1627.5</v>
      </c>
    </row>
    <row r="1594" spans="1:8" s="57" customFormat="1">
      <c r="A1594" s="57" t="s">
        <v>1646</v>
      </c>
      <c r="B1594" s="19">
        <v>43213</v>
      </c>
      <c r="C1594" s="66" t="s">
        <v>18</v>
      </c>
      <c r="D1594" s="99" t="s">
        <v>1925</v>
      </c>
      <c r="E1594" s="61" t="s">
        <v>28</v>
      </c>
      <c r="F1594" s="9" t="s">
        <v>115</v>
      </c>
      <c r="G1594" s="9">
        <v>945</v>
      </c>
      <c r="H1594" s="9"/>
    </row>
    <row r="1595" spans="1:8" s="57" customFormat="1">
      <c r="A1595" s="57" t="s">
        <v>1646</v>
      </c>
      <c r="B1595" s="19">
        <v>43213</v>
      </c>
      <c r="C1595" s="66" t="s">
        <v>18</v>
      </c>
      <c r="D1595" s="99" t="s">
        <v>1925</v>
      </c>
      <c r="E1595" s="61" t="s">
        <v>28</v>
      </c>
      <c r="F1595" s="9" t="s">
        <v>116</v>
      </c>
      <c r="G1595" s="9">
        <v>1108.3499999999999</v>
      </c>
      <c r="H1595" s="9"/>
    </row>
    <row r="1596" spans="1:8" s="57" customFormat="1">
      <c r="A1596" s="57" t="s">
        <v>1646</v>
      </c>
      <c r="B1596" s="19">
        <v>43213</v>
      </c>
      <c r="C1596" s="66" t="s">
        <v>18</v>
      </c>
      <c r="D1596" s="99" t="s">
        <v>1925</v>
      </c>
      <c r="E1596" s="61" t="s">
        <v>28</v>
      </c>
      <c r="F1596" s="9" t="s">
        <v>1217</v>
      </c>
      <c r="G1596" s="9">
        <v>229.5</v>
      </c>
      <c r="H1596" s="9"/>
    </row>
    <row r="1597" spans="1:8" s="57" customFormat="1">
      <c r="A1597" s="57" t="s">
        <v>1646</v>
      </c>
      <c r="B1597" s="19">
        <v>43213</v>
      </c>
      <c r="C1597" s="66" t="s">
        <v>18</v>
      </c>
      <c r="D1597" s="99" t="s">
        <v>1925</v>
      </c>
      <c r="E1597" s="61" t="s">
        <v>28</v>
      </c>
      <c r="F1597" s="9" t="s">
        <v>123</v>
      </c>
      <c r="G1597" s="9">
        <v>3003</v>
      </c>
      <c r="H1597" s="9"/>
    </row>
    <row r="1598" spans="1:8" s="57" customFormat="1">
      <c r="A1598" s="57" t="s">
        <v>1646</v>
      </c>
      <c r="B1598" s="19">
        <v>43213</v>
      </c>
      <c r="C1598" s="66" t="s">
        <v>18</v>
      </c>
      <c r="D1598" s="99" t="s">
        <v>1925</v>
      </c>
      <c r="E1598" s="61" t="s">
        <v>28</v>
      </c>
      <c r="F1598" s="9" t="s">
        <v>124</v>
      </c>
      <c r="G1598" s="9">
        <v>617.4</v>
      </c>
      <c r="H1598" s="9"/>
    </row>
    <row r="1599" spans="1:8" s="57" customFormat="1">
      <c r="A1599" s="57" t="s">
        <v>1646</v>
      </c>
      <c r="B1599" s="19">
        <v>43213</v>
      </c>
      <c r="C1599" s="66" t="s">
        <v>18</v>
      </c>
      <c r="D1599" s="99" t="s">
        <v>1925</v>
      </c>
      <c r="E1599" s="61" t="s">
        <v>28</v>
      </c>
      <c r="F1599" s="9" t="s">
        <v>126</v>
      </c>
      <c r="G1599" s="9">
        <v>1661.94</v>
      </c>
      <c r="H1599" s="9"/>
    </row>
    <row r="1600" spans="1:8" s="57" customFormat="1">
      <c r="A1600" s="57" t="s">
        <v>1646</v>
      </c>
      <c r="B1600" s="19">
        <v>43213</v>
      </c>
      <c r="C1600" s="66" t="s">
        <v>18</v>
      </c>
      <c r="D1600" s="99" t="s">
        <v>1925</v>
      </c>
      <c r="E1600" s="61" t="s">
        <v>28</v>
      </c>
      <c r="F1600" s="9" t="s">
        <v>132</v>
      </c>
      <c r="G1600" s="9">
        <v>69826.710000000006</v>
      </c>
      <c r="H1600" s="9"/>
    </row>
    <row r="1601" spans="1:8" s="57" customFormat="1">
      <c r="A1601" s="57" t="s">
        <v>1646</v>
      </c>
      <c r="B1601" s="19">
        <v>43213</v>
      </c>
      <c r="C1601" s="66" t="s">
        <v>18</v>
      </c>
      <c r="D1601" s="99" t="s">
        <v>1925</v>
      </c>
      <c r="E1601" s="61" t="s">
        <v>28</v>
      </c>
      <c r="F1601" s="9" t="s">
        <v>133</v>
      </c>
      <c r="G1601" s="9">
        <v>12332.09</v>
      </c>
      <c r="H1601" s="9"/>
    </row>
    <row r="1602" spans="1:8" s="57" customFormat="1">
      <c r="A1602" s="57" t="s">
        <v>1646</v>
      </c>
      <c r="B1602" s="19">
        <v>43213</v>
      </c>
      <c r="C1602" s="66" t="s">
        <v>18</v>
      </c>
      <c r="D1602" s="99" t="s">
        <v>1925</v>
      </c>
      <c r="E1602" s="61" t="s">
        <v>28</v>
      </c>
      <c r="F1602" s="9" t="s">
        <v>134</v>
      </c>
      <c r="G1602" s="9">
        <v>9661.06</v>
      </c>
      <c r="H1602" s="9"/>
    </row>
    <row r="1603" spans="1:8" s="57" customFormat="1">
      <c r="A1603" s="57" t="s">
        <v>1646</v>
      </c>
      <c r="B1603" s="19">
        <v>43213</v>
      </c>
      <c r="C1603" s="66" t="s">
        <v>18</v>
      </c>
      <c r="D1603" s="99" t="s">
        <v>1925</v>
      </c>
      <c r="E1603" s="61" t="s">
        <v>28</v>
      </c>
      <c r="F1603" s="9" t="s">
        <v>1218</v>
      </c>
      <c r="G1603" s="9">
        <v>12605.64</v>
      </c>
      <c r="H1603" s="9"/>
    </row>
    <row r="1604" spans="1:8" s="57" customFormat="1">
      <c r="A1604" s="57" t="s">
        <v>1646</v>
      </c>
      <c r="B1604" s="19">
        <v>43214</v>
      </c>
      <c r="C1604" s="66" t="s">
        <v>16</v>
      </c>
      <c r="D1604" s="99" t="s">
        <v>1925</v>
      </c>
      <c r="E1604" s="61" t="s">
        <v>62</v>
      </c>
      <c r="F1604" s="9" t="s">
        <v>1734</v>
      </c>
      <c r="G1604" s="9"/>
      <c r="H1604" s="9">
        <v>180</v>
      </c>
    </row>
    <row r="1605" spans="1:8" s="57" customFormat="1">
      <c r="A1605" s="57" t="s">
        <v>1646</v>
      </c>
      <c r="B1605" s="19">
        <v>43214</v>
      </c>
      <c r="C1605" s="66" t="s">
        <v>16</v>
      </c>
      <c r="D1605" s="99" t="s">
        <v>1925</v>
      </c>
      <c r="E1605" s="61" t="s">
        <v>62</v>
      </c>
      <c r="F1605" s="9" t="s">
        <v>1735</v>
      </c>
      <c r="G1605" s="9"/>
      <c r="H1605" s="9">
        <v>1071</v>
      </c>
    </row>
    <row r="1606" spans="1:8" s="57" customFormat="1">
      <c r="A1606" s="57" t="s">
        <v>1646</v>
      </c>
      <c r="B1606" s="19">
        <v>43214</v>
      </c>
      <c r="C1606" s="66" t="s">
        <v>16</v>
      </c>
      <c r="D1606" s="99" t="s">
        <v>1925</v>
      </c>
      <c r="E1606" s="61" t="s">
        <v>62</v>
      </c>
      <c r="F1606" s="9" t="s">
        <v>1736</v>
      </c>
      <c r="G1606" s="9"/>
      <c r="H1606" s="9">
        <v>2218.5</v>
      </c>
    </row>
    <row r="1607" spans="1:8" s="57" customFormat="1">
      <c r="A1607" s="57" t="s">
        <v>1646</v>
      </c>
      <c r="B1607" s="19">
        <v>43214</v>
      </c>
      <c r="C1607" s="66" t="s">
        <v>16</v>
      </c>
      <c r="D1607" s="99" t="s">
        <v>1925</v>
      </c>
      <c r="E1607" s="61" t="s">
        <v>62</v>
      </c>
      <c r="F1607" s="9" t="s">
        <v>1737</v>
      </c>
      <c r="G1607" s="9"/>
      <c r="H1607" s="9">
        <v>450</v>
      </c>
    </row>
    <row r="1608" spans="1:8" s="57" customFormat="1">
      <c r="A1608" s="57" t="s">
        <v>1646</v>
      </c>
      <c r="B1608" s="19">
        <v>43214</v>
      </c>
      <c r="C1608" s="66" t="s">
        <v>16</v>
      </c>
      <c r="D1608" s="99" t="s">
        <v>1925</v>
      </c>
      <c r="E1608" s="61" t="s">
        <v>62</v>
      </c>
      <c r="F1608" s="9" t="s">
        <v>1738</v>
      </c>
      <c r="G1608" s="9"/>
      <c r="H1608" s="9">
        <v>126</v>
      </c>
    </row>
    <row r="1609" spans="1:8" s="57" customFormat="1">
      <c r="A1609" s="57" t="s">
        <v>1646</v>
      </c>
      <c r="B1609" s="19">
        <v>43215</v>
      </c>
      <c r="C1609" s="66" t="s">
        <v>16</v>
      </c>
      <c r="D1609" s="99" t="s">
        <v>1925</v>
      </c>
      <c r="E1609" s="61" t="s">
        <v>62</v>
      </c>
      <c r="F1609" s="9" t="s">
        <v>1739</v>
      </c>
      <c r="G1609" s="9"/>
      <c r="H1609" s="9">
        <v>7654.82</v>
      </c>
    </row>
    <row r="1610" spans="1:8" s="57" customFormat="1">
      <c r="A1610" s="57" t="s">
        <v>1646</v>
      </c>
      <c r="B1610" s="19">
        <v>43215</v>
      </c>
      <c r="C1610" s="66" t="s">
        <v>16</v>
      </c>
      <c r="D1610" s="99" t="s">
        <v>1925</v>
      </c>
      <c r="E1610" s="61" t="s">
        <v>62</v>
      </c>
      <c r="F1610" s="9" t="s">
        <v>1740</v>
      </c>
      <c r="G1610" s="9"/>
      <c r="H1610" s="9">
        <v>423</v>
      </c>
    </row>
    <row r="1611" spans="1:8" s="57" customFormat="1">
      <c r="A1611" s="57" t="s">
        <v>1646</v>
      </c>
      <c r="B1611" s="19">
        <v>43215</v>
      </c>
      <c r="C1611" s="66" t="s">
        <v>16</v>
      </c>
      <c r="D1611" s="99" t="s">
        <v>1925</v>
      </c>
      <c r="E1611" s="61" t="s">
        <v>62</v>
      </c>
      <c r="F1611" s="9" t="s">
        <v>1741</v>
      </c>
      <c r="G1611" s="9"/>
      <c r="H1611" s="9">
        <v>1845</v>
      </c>
    </row>
    <row r="1612" spans="1:8" s="57" customFormat="1">
      <c r="A1612" s="57" t="s">
        <v>1646</v>
      </c>
      <c r="B1612" s="19">
        <v>43215</v>
      </c>
      <c r="C1612" s="66" t="s">
        <v>16</v>
      </c>
      <c r="D1612" s="99" t="s">
        <v>1925</v>
      </c>
      <c r="E1612" s="61" t="s">
        <v>62</v>
      </c>
      <c r="F1612" s="9" t="s">
        <v>1742</v>
      </c>
      <c r="G1612" s="9"/>
      <c r="H1612" s="9">
        <v>1782</v>
      </c>
    </row>
    <row r="1613" spans="1:8" s="57" customFormat="1">
      <c r="A1613" s="57" t="s">
        <v>1646</v>
      </c>
      <c r="B1613" s="19">
        <v>43215</v>
      </c>
      <c r="C1613" s="66" t="s">
        <v>16</v>
      </c>
      <c r="D1613" s="99" t="s">
        <v>1925</v>
      </c>
      <c r="E1613" s="61" t="s">
        <v>62</v>
      </c>
      <c r="F1613" s="9" t="s">
        <v>1743</v>
      </c>
      <c r="G1613" s="9"/>
      <c r="H1613" s="9">
        <v>7263.2</v>
      </c>
    </row>
    <row r="1614" spans="1:8" s="57" customFormat="1">
      <c r="A1614" s="57" t="s">
        <v>1646</v>
      </c>
      <c r="B1614" s="19">
        <v>43215</v>
      </c>
      <c r="C1614" s="66" t="s">
        <v>16</v>
      </c>
      <c r="D1614" s="99" t="s">
        <v>1925</v>
      </c>
      <c r="E1614" s="61" t="s">
        <v>62</v>
      </c>
      <c r="F1614" s="9" t="s">
        <v>1744</v>
      </c>
      <c r="G1614" s="9"/>
      <c r="H1614" s="9">
        <v>14448.44</v>
      </c>
    </row>
    <row r="1615" spans="1:8" s="72" customFormat="1">
      <c r="A1615" s="72" t="s">
        <v>1646</v>
      </c>
      <c r="B1615" s="73">
        <v>43215</v>
      </c>
      <c r="C1615" s="74" t="s">
        <v>18</v>
      </c>
      <c r="D1615" s="99" t="s">
        <v>1925</v>
      </c>
      <c r="E1615" s="75" t="s">
        <v>254</v>
      </c>
      <c r="F1615" s="76" t="s">
        <v>36</v>
      </c>
      <c r="G1615" s="76"/>
      <c r="H1615" s="76">
        <v>-14760</v>
      </c>
    </row>
    <row r="1616" spans="1:8" s="57" customFormat="1">
      <c r="A1616" s="57" t="s">
        <v>1646</v>
      </c>
      <c r="B1616" s="19">
        <v>43215</v>
      </c>
      <c r="C1616" s="66" t="s">
        <v>18</v>
      </c>
      <c r="D1616" s="99" t="s">
        <v>1925</v>
      </c>
      <c r="E1616" s="61" t="s">
        <v>28</v>
      </c>
      <c r="F1616" s="9" t="s">
        <v>140</v>
      </c>
      <c r="G1616" s="9">
        <v>13827.72</v>
      </c>
      <c r="H1616" s="9"/>
    </row>
    <row r="1617" spans="1:8" s="57" customFormat="1">
      <c r="A1617" s="57" t="s">
        <v>1646</v>
      </c>
      <c r="B1617" s="19">
        <v>43215</v>
      </c>
      <c r="C1617" s="66" t="s">
        <v>18</v>
      </c>
      <c r="D1617" s="99" t="s">
        <v>1925</v>
      </c>
      <c r="E1617" s="61" t="s">
        <v>28</v>
      </c>
      <c r="F1617" s="9" t="s">
        <v>141</v>
      </c>
      <c r="G1617" s="9">
        <v>823.2</v>
      </c>
      <c r="H1617" s="9"/>
    </row>
    <row r="1618" spans="1:8" s="57" customFormat="1">
      <c r="A1618" s="57" t="s">
        <v>1646</v>
      </c>
      <c r="B1618" s="19">
        <v>43215</v>
      </c>
      <c r="C1618" s="66" t="s">
        <v>18</v>
      </c>
      <c r="D1618" s="99" t="s">
        <v>1925</v>
      </c>
      <c r="E1618" s="61" t="s">
        <v>28</v>
      </c>
      <c r="F1618" s="9" t="s">
        <v>142</v>
      </c>
      <c r="G1618" s="9">
        <v>823.2</v>
      </c>
      <c r="H1618" s="9"/>
    </row>
    <row r="1619" spans="1:8" s="57" customFormat="1">
      <c r="A1619" s="57" t="s">
        <v>1646</v>
      </c>
      <c r="B1619" s="19">
        <v>43215</v>
      </c>
      <c r="C1619" s="66" t="s">
        <v>18</v>
      </c>
      <c r="D1619" s="99" t="s">
        <v>1925</v>
      </c>
      <c r="E1619" s="61" t="s">
        <v>28</v>
      </c>
      <c r="F1619" s="9" t="s">
        <v>143</v>
      </c>
      <c r="G1619" s="9">
        <v>6969.65</v>
      </c>
      <c r="H1619" s="9"/>
    </row>
    <row r="1620" spans="1:8" s="57" customFormat="1">
      <c r="A1620" s="57" t="s">
        <v>1646</v>
      </c>
      <c r="B1620" s="19">
        <v>43215</v>
      </c>
      <c r="C1620" s="66" t="s">
        <v>18</v>
      </c>
      <c r="D1620" s="99" t="s">
        <v>1925</v>
      </c>
      <c r="E1620" s="61" t="s">
        <v>28</v>
      </c>
      <c r="F1620" s="9" t="s">
        <v>147</v>
      </c>
      <c r="G1620" s="9">
        <v>5180.3999999999996</v>
      </c>
      <c r="H1620" s="9"/>
    </row>
    <row r="1621" spans="1:8" s="57" customFormat="1">
      <c r="A1621" s="57" t="s">
        <v>1646</v>
      </c>
      <c r="B1621" s="19">
        <v>43215</v>
      </c>
      <c r="C1621" s="66" t="s">
        <v>18</v>
      </c>
      <c r="D1621" s="99" t="s">
        <v>1925</v>
      </c>
      <c r="E1621" s="61" t="s">
        <v>28</v>
      </c>
      <c r="F1621" s="9" t="s">
        <v>148</v>
      </c>
      <c r="G1621" s="9">
        <v>594</v>
      </c>
      <c r="H1621" s="9"/>
    </row>
    <row r="1622" spans="1:8" s="57" customFormat="1">
      <c r="A1622" s="57" t="s">
        <v>1646</v>
      </c>
      <c r="B1622" s="19">
        <v>43216</v>
      </c>
      <c r="C1622" s="66" t="s">
        <v>18</v>
      </c>
      <c r="D1622" s="99" t="s">
        <v>1925</v>
      </c>
      <c r="E1622" s="61" t="s">
        <v>28</v>
      </c>
      <c r="F1622" s="9" t="s">
        <v>1221</v>
      </c>
      <c r="G1622" s="9">
        <v>259.35000000000002</v>
      </c>
      <c r="H1622" s="9"/>
    </row>
    <row r="1623" spans="1:8" s="57" customFormat="1">
      <c r="A1623" s="57" t="s">
        <v>1646</v>
      </c>
      <c r="B1623" s="19">
        <v>43216</v>
      </c>
      <c r="C1623" s="66" t="s">
        <v>18</v>
      </c>
      <c r="D1623" s="99" t="s">
        <v>1925</v>
      </c>
      <c r="E1623" s="61" t="s">
        <v>28</v>
      </c>
      <c r="F1623" s="9" t="s">
        <v>149</v>
      </c>
      <c r="G1623" s="9">
        <v>168.59</v>
      </c>
      <c r="H1623" s="9"/>
    </row>
    <row r="1624" spans="1:8" s="57" customFormat="1">
      <c r="A1624" s="57" t="s">
        <v>1646</v>
      </c>
      <c r="B1624" s="19">
        <v>43217</v>
      </c>
      <c r="C1624" s="66" t="s">
        <v>16</v>
      </c>
      <c r="D1624" s="99" t="s">
        <v>1925</v>
      </c>
      <c r="E1624" s="61" t="s">
        <v>62</v>
      </c>
      <c r="F1624" s="9" t="s">
        <v>1745</v>
      </c>
      <c r="G1624" s="9"/>
      <c r="H1624" s="9">
        <v>9428.16</v>
      </c>
    </row>
    <row r="1625" spans="1:8" s="57" customFormat="1">
      <c r="A1625" s="57" t="s">
        <v>1646</v>
      </c>
      <c r="B1625" s="19">
        <v>43217</v>
      </c>
      <c r="C1625" s="66" t="s">
        <v>16</v>
      </c>
      <c r="D1625" s="99" t="s">
        <v>1925</v>
      </c>
      <c r="E1625" s="61" t="s">
        <v>62</v>
      </c>
      <c r="F1625" s="9" t="s">
        <v>1746</v>
      </c>
      <c r="G1625" s="9"/>
      <c r="H1625" s="9">
        <v>360</v>
      </c>
    </row>
    <row r="1626" spans="1:8" s="57" customFormat="1">
      <c r="A1626" s="57" t="s">
        <v>1646</v>
      </c>
      <c r="B1626" s="19">
        <v>43217</v>
      </c>
      <c r="C1626" s="66" t="s">
        <v>16</v>
      </c>
      <c r="D1626" s="99" t="s">
        <v>1925</v>
      </c>
      <c r="E1626" s="61" t="s">
        <v>62</v>
      </c>
      <c r="F1626" s="9" t="s">
        <v>1747</v>
      </c>
      <c r="G1626" s="9"/>
      <c r="H1626" s="9">
        <v>17926.580000000002</v>
      </c>
    </row>
    <row r="1627" spans="1:8" s="57" customFormat="1">
      <c r="A1627" s="57" t="s">
        <v>1646</v>
      </c>
      <c r="B1627" s="19">
        <v>43217</v>
      </c>
      <c r="C1627" s="66" t="s">
        <v>16</v>
      </c>
      <c r="D1627" s="99" t="s">
        <v>1925</v>
      </c>
      <c r="E1627" s="61" t="s">
        <v>62</v>
      </c>
      <c r="F1627" s="9" t="s">
        <v>1748</v>
      </c>
      <c r="G1627" s="9"/>
      <c r="H1627" s="9">
        <v>247.88</v>
      </c>
    </row>
    <row r="1628" spans="1:8" s="57" customFormat="1">
      <c r="A1628" s="57" t="s">
        <v>1646</v>
      </c>
      <c r="B1628" s="19">
        <v>43218</v>
      </c>
      <c r="C1628" s="66" t="s">
        <v>16</v>
      </c>
      <c r="D1628" s="99" t="s">
        <v>1925</v>
      </c>
      <c r="E1628" s="61" t="s">
        <v>62</v>
      </c>
      <c r="F1628" s="9" t="s">
        <v>1749</v>
      </c>
      <c r="G1628" s="9"/>
      <c r="H1628" s="9">
        <v>1764</v>
      </c>
    </row>
    <row r="1629" spans="1:8" s="57" customFormat="1">
      <c r="A1629" s="57" t="s">
        <v>1646</v>
      </c>
      <c r="B1629" s="19">
        <v>43218</v>
      </c>
      <c r="C1629" s="66" t="s">
        <v>16</v>
      </c>
      <c r="D1629" s="99" t="s">
        <v>1925</v>
      </c>
      <c r="E1629" s="61" t="s">
        <v>62</v>
      </c>
      <c r="F1629" s="9" t="s">
        <v>1750</v>
      </c>
      <c r="G1629" s="9"/>
      <c r="H1629" s="9">
        <v>665</v>
      </c>
    </row>
    <row r="1630" spans="1:8" s="57" customFormat="1">
      <c r="A1630" s="57" t="s">
        <v>1646</v>
      </c>
      <c r="B1630" s="19">
        <v>43218</v>
      </c>
      <c r="C1630" s="66" t="s">
        <v>16</v>
      </c>
      <c r="D1630" s="99" t="s">
        <v>1925</v>
      </c>
      <c r="E1630" s="61" t="s">
        <v>62</v>
      </c>
      <c r="F1630" s="9" t="s">
        <v>1751</v>
      </c>
      <c r="G1630" s="9"/>
      <c r="H1630" s="9">
        <v>116.69</v>
      </c>
    </row>
    <row r="1631" spans="1:8" s="57" customFormat="1">
      <c r="A1631" s="57" t="s">
        <v>1646</v>
      </c>
      <c r="B1631" s="19">
        <v>43218</v>
      </c>
      <c r="C1631" s="66" t="s">
        <v>16</v>
      </c>
      <c r="D1631" s="99" t="s">
        <v>1925</v>
      </c>
      <c r="E1631" s="61" t="s">
        <v>62</v>
      </c>
      <c r="F1631" s="9" t="s">
        <v>1752</v>
      </c>
      <c r="G1631" s="9"/>
      <c r="H1631" s="9">
        <v>128986.32</v>
      </c>
    </row>
    <row r="1632" spans="1:8" s="57" customFormat="1">
      <c r="A1632" s="57" t="s">
        <v>1646</v>
      </c>
      <c r="B1632" s="19">
        <v>43218</v>
      </c>
      <c r="C1632" s="66" t="s">
        <v>18</v>
      </c>
      <c r="D1632" s="99" t="s">
        <v>1925</v>
      </c>
      <c r="E1632" s="61" t="s">
        <v>34</v>
      </c>
      <c r="F1632" s="9" t="s">
        <v>223</v>
      </c>
      <c r="G1632" s="9">
        <v>174.6</v>
      </c>
      <c r="H1632" s="9"/>
    </row>
    <row r="1633" spans="1:8" s="57" customFormat="1">
      <c r="A1633" s="57" t="s">
        <v>1646</v>
      </c>
      <c r="B1633" s="19">
        <v>43218</v>
      </c>
      <c r="C1633" s="66" t="s">
        <v>18</v>
      </c>
      <c r="D1633" s="99" t="s">
        <v>1925</v>
      </c>
      <c r="E1633" s="61" t="s">
        <v>28</v>
      </c>
      <c r="F1633" s="9" t="s">
        <v>1223</v>
      </c>
      <c r="G1633" s="9">
        <v>201.6</v>
      </c>
      <c r="H1633" s="9"/>
    </row>
    <row r="1634" spans="1:8" s="57" customFormat="1">
      <c r="A1634" s="57" t="s">
        <v>1646</v>
      </c>
      <c r="B1634" s="19">
        <v>43218</v>
      </c>
      <c r="C1634" s="66" t="s">
        <v>18</v>
      </c>
      <c r="D1634" s="99" t="s">
        <v>1925</v>
      </c>
      <c r="E1634" s="61" t="s">
        <v>28</v>
      </c>
      <c r="F1634" s="9" t="s">
        <v>156</v>
      </c>
      <c r="G1634" s="9">
        <v>226.8</v>
      </c>
      <c r="H1634" s="9"/>
    </row>
    <row r="1635" spans="1:8" s="57" customFormat="1">
      <c r="A1635" s="57" t="s">
        <v>1646</v>
      </c>
      <c r="B1635" s="19">
        <v>43218</v>
      </c>
      <c r="C1635" s="66" t="s">
        <v>18</v>
      </c>
      <c r="D1635" s="99" t="s">
        <v>1925</v>
      </c>
      <c r="E1635" s="61" t="s">
        <v>28</v>
      </c>
      <c r="F1635" s="9" t="s">
        <v>157</v>
      </c>
      <c r="G1635" s="9">
        <v>414.55</v>
      </c>
      <c r="H1635" s="9"/>
    </row>
    <row r="1636" spans="1:8" s="57" customFormat="1">
      <c r="A1636" s="57" t="s">
        <v>1646</v>
      </c>
      <c r="B1636" s="19">
        <v>43220</v>
      </c>
      <c r="C1636" s="66" t="s">
        <v>16</v>
      </c>
      <c r="D1636" s="99" t="s">
        <v>1925</v>
      </c>
      <c r="E1636" s="61" t="s">
        <v>62</v>
      </c>
      <c r="F1636" s="9" t="s">
        <v>1753</v>
      </c>
      <c r="G1636" s="9"/>
      <c r="H1636" s="9">
        <v>1125</v>
      </c>
    </row>
    <row r="1637" spans="1:8" s="57" customFormat="1">
      <c r="A1637" s="57" t="s">
        <v>1646</v>
      </c>
      <c r="B1637" s="19">
        <v>43220</v>
      </c>
      <c r="C1637" s="66" t="s">
        <v>16</v>
      </c>
      <c r="D1637" s="99" t="s">
        <v>1925</v>
      </c>
      <c r="E1637" s="61" t="s">
        <v>62</v>
      </c>
      <c r="F1637" s="9" t="s">
        <v>1754</v>
      </c>
      <c r="G1637" s="9"/>
      <c r="H1637" s="9">
        <v>1338.12</v>
      </c>
    </row>
    <row r="1638" spans="1:8" s="57" customFormat="1">
      <c r="A1638" s="57" t="s">
        <v>1646</v>
      </c>
      <c r="B1638" s="19">
        <v>43220</v>
      </c>
      <c r="C1638" s="66" t="s">
        <v>18</v>
      </c>
      <c r="D1638" s="99" t="s">
        <v>1925</v>
      </c>
      <c r="E1638" s="61" t="s">
        <v>34</v>
      </c>
      <c r="F1638" s="9" t="s">
        <v>259</v>
      </c>
      <c r="G1638" s="9">
        <v>1350</v>
      </c>
      <c r="H1638" s="9"/>
    </row>
    <row r="1639" spans="1:8" s="57" customFormat="1">
      <c r="A1639" s="57" t="s">
        <v>1646</v>
      </c>
      <c r="B1639" s="19">
        <v>43218</v>
      </c>
      <c r="C1639" s="82" t="s">
        <v>18</v>
      </c>
      <c r="D1639" s="99" t="s">
        <v>1925</v>
      </c>
      <c r="E1639" s="61" t="s">
        <v>28</v>
      </c>
      <c r="F1639" s="9" t="s">
        <v>161</v>
      </c>
      <c r="G1639" s="9">
        <v>46977.32</v>
      </c>
      <c r="H1639" s="9">
        <v>0</v>
      </c>
    </row>
    <row r="1640" spans="1:8" s="57" customFormat="1">
      <c r="A1640" s="57" t="s">
        <v>1646</v>
      </c>
      <c r="B1640" s="19">
        <v>43218</v>
      </c>
      <c r="C1640" s="82" t="s">
        <v>18</v>
      </c>
      <c r="D1640" s="99" t="s">
        <v>1925</v>
      </c>
      <c r="E1640" s="61" t="s">
        <v>28</v>
      </c>
      <c r="F1640" s="9" t="s">
        <v>164</v>
      </c>
      <c r="G1640" s="9">
        <v>18440.66</v>
      </c>
      <c r="H1640" s="9">
        <v>0</v>
      </c>
    </row>
    <row r="1641" spans="1:8" s="57" customFormat="1">
      <c r="A1641" s="57" t="s">
        <v>1646</v>
      </c>
      <c r="B1641" s="19">
        <v>43219</v>
      </c>
      <c r="C1641" s="82" t="s">
        <v>18</v>
      </c>
      <c r="D1641" s="99" t="s">
        <v>1925</v>
      </c>
      <c r="E1641" s="61" t="s">
        <v>28</v>
      </c>
      <c r="F1641" s="9" t="s">
        <v>167</v>
      </c>
      <c r="G1641" s="9">
        <v>10574.52</v>
      </c>
      <c r="H1641" s="9">
        <v>0</v>
      </c>
    </row>
    <row r="1642" spans="1:8" s="57" customFormat="1">
      <c r="A1642" s="57" t="s">
        <v>1646</v>
      </c>
      <c r="B1642" s="19">
        <v>43211</v>
      </c>
      <c r="C1642" s="83" t="s">
        <v>18</v>
      </c>
      <c r="D1642" s="99" t="s">
        <v>1925</v>
      </c>
      <c r="E1642" s="19" t="s">
        <v>28</v>
      </c>
      <c r="F1642" s="19" t="s">
        <v>115</v>
      </c>
      <c r="G1642" s="9">
        <v>8098.2</v>
      </c>
      <c r="H1642" s="19"/>
    </row>
    <row r="1643" spans="1:8" s="57" customFormat="1">
      <c r="A1643" s="57" t="s">
        <v>1646</v>
      </c>
      <c r="B1643" s="19">
        <v>43194</v>
      </c>
      <c r="C1643" s="83" t="s">
        <v>18</v>
      </c>
      <c r="D1643" s="99" t="s">
        <v>1925</v>
      </c>
      <c r="E1643" s="61" t="s">
        <v>34</v>
      </c>
      <c r="F1643" s="9"/>
      <c r="G1643" s="9">
        <v>45</v>
      </c>
      <c r="H1643" s="19"/>
    </row>
    <row r="1644" spans="1:8" s="57" customFormat="1">
      <c r="A1644" s="57" t="s">
        <v>1646</v>
      </c>
      <c r="B1644" s="19">
        <v>43203</v>
      </c>
      <c r="C1644" s="83" t="s">
        <v>18</v>
      </c>
      <c r="D1644" s="99" t="s">
        <v>1925</v>
      </c>
      <c r="E1644" s="61" t="s">
        <v>34</v>
      </c>
      <c r="F1644" s="9"/>
      <c r="G1644" s="9">
        <v>1872</v>
      </c>
      <c r="H1644" s="19"/>
    </row>
    <row r="1645" spans="1:8" s="57" customFormat="1">
      <c r="A1645" s="57" t="s">
        <v>1646</v>
      </c>
      <c r="B1645" s="19">
        <v>43207</v>
      </c>
      <c r="C1645" s="83" t="s">
        <v>18</v>
      </c>
      <c r="D1645" s="99" t="s">
        <v>1925</v>
      </c>
      <c r="E1645" s="61" t="s">
        <v>34</v>
      </c>
      <c r="F1645" s="9"/>
      <c r="G1645" s="9">
        <v>162</v>
      </c>
      <c r="H1645" s="19"/>
    </row>
    <row r="1646" spans="1:8" s="57" customFormat="1">
      <c r="A1646" s="57" t="s">
        <v>1646</v>
      </c>
      <c r="B1646" s="19">
        <v>43211</v>
      </c>
      <c r="C1646" s="83" t="s">
        <v>18</v>
      </c>
      <c r="D1646" s="99" t="s">
        <v>1925</v>
      </c>
      <c r="E1646" s="61" t="s">
        <v>34</v>
      </c>
      <c r="F1646" s="9"/>
      <c r="G1646" s="9">
        <v>360</v>
      </c>
      <c r="H1646" s="19"/>
    </row>
    <row r="1647" spans="1:8" s="57" customFormat="1">
      <c r="A1647" s="57" t="s">
        <v>1646</v>
      </c>
      <c r="B1647" s="19">
        <v>43214</v>
      </c>
      <c r="C1647" s="83" t="s">
        <v>18</v>
      </c>
      <c r="D1647" s="99" t="s">
        <v>1925</v>
      </c>
      <c r="E1647" s="61" t="s">
        <v>34</v>
      </c>
      <c r="F1647" s="9"/>
      <c r="G1647" s="9">
        <v>98.91</v>
      </c>
      <c r="H1647" s="19"/>
    </row>
    <row r="1648" spans="1:8" s="57" customFormat="1">
      <c r="A1648" s="57" t="s">
        <v>1646</v>
      </c>
      <c r="B1648" s="19">
        <v>43215</v>
      </c>
      <c r="C1648" s="83" t="s">
        <v>18</v>
      </c>
      <c r="D1648" s="99" t="s">
        <v>1925</v>
      </c>
      <c r="E1648" s="61" t="s">
        <v>34</v>
      </c>
      <c r="F1648" s="9"/>
      <c r="G1648" s="9">
        <v>2349</v>
      </c>
      <c r="H1648" s="19"/>
    </row>
    <row r="1649" spans="1:8" s="57" customFormat="1">
      <c r="A1649" s="57" t="s">
        <v>1646</v>
      </c>
      <c r="B1649" s="19">
        <v>43217</v>
      </c>
      <c r="C1649" s="83" t="s">
        <v>18</v>
      </c>
      <c r="D1649" s="99" t="s">
        <v>1925</v>
      </c>
      <c r="E1649" s="61" t="s">
        <v>34</v>
      </c>
      <c r="F1649" s="9">
        <v>0</v>
      </c>
      <c r="G1649" s="9">
        <v>63.49</v>
      </c>
      <c r="H1649" s="19"/>
    </row>
    <row r="1650" spans="1:8" s="57" customFormat="1">
      <c r="A1650" s="57" t="s">
        <v>1646</v>
      </c>
      <c r="B1650" s="19">
        <v>43217</v>
      </c>
      <c r="C1650" s="83" t="s">
        <v>18</v>
      </c>
      <c r="D1650" s="99" t="s">
        <v>1925</v>
      </c>
      <c r="E1650" s="61" t="s">
        <v>34</v>
      </c>
      <c r="F1650" s="9">
        <v>0</v>
      </c>
      <c r="G1650" s="9">
        <v>47.25</v>
      </c>
      <c r="H1650" s="19"/>
    </row>
    <row r="1651" spans="1:8" s="57" customFormat="1">
      <c r="A1651" s="47" t="s">
        <v>1646</v>
      </c>
      <c r="B1651" s="54">
        <v>43197</v>
      </c>
      <c r="C1651" s="50" t="s">
        <v>18</v>
      </c>
      <c r="D1651" s="99" t="s">
        <v>1925</v>
      </c>
      <c r="E1651" s="55" t="s">
        <v>28</v>
      </c>
      <c r="F1651" s="86" t="s">
        <v>47</v>
      </c>
      <c r="G1651" s="86">
        <v>639</v>
      </c>
      <c r="H1651" s="19"/>
    </row>
    <row r="1652" spans="1:8" s="57" customFormat="1">
      <c r="A1652" s="47" t="s">
        <v>1646</v>
      </c>
      <c r="B1652" s="54">
        <v>43203</v>
      </c>
      <c r="C1652" s="50" t="s">
        <v>18</v>
      </c>
      <c r="D1652" s="99" t="s">
        <v>1925</v>
      </c>
      <c r="E1652" s="55" t="s">
        <v>34</v>
      </c>
      <c r="F1652" s="86" t="s">
        <v>126</v>
      </c>
      <c r="G1652" s="86">
        <v>34.68</v>
      </c>
      <c r="H1652" s="19"/>
    </row>
    <row r="1653" spans="1:8" s="57" customFormat="1">
      <c r="A1653" s="47" t="s">
        <v>1646</v>
      </c>
      <c r="B1653" s="54">
        <v>43219</v>
      </c>
      <c r="C1653" s="50" t="s">
        <v>18</v>
      </c>
      <c r="D1653" s="99" t="s">
        <v>1925</v>
      </c>
      <c r="E1653" s="55" t="s">
        <v>28</v>
      </c>
      <c r="F1653" s="86" t="s">
        <v>172</v>
      </c>
      <c r="G1653" s="86">
        <v>2508.0300000000002</v>
      </c>
      <c r="H1653" s="19"/>
    </row>
    <row r="1654" spans="1:8" s="57" customFormat="1">
      <c r="A1654" s="47" t="s">
        <v>1646</v>
      </c>
      <c r="B1654" s="54">
        <v>43220</v>
      </c>
      <c r="C1654" s="50" t="s">
        <v>18</v>
      </c>
      <c r="D1654" s="99" t="s">
        <v>1925</v>
      </c>
      <c r="E1654" s="55" t="s">
        <v>28</v>
      </c>
      <c r="F1654" s="86" t="s">
        <v>195</v>
      </c>
      <c r="G1654" s="86">
        <v>2042.91</v>
      </c>
      <c r="H1654" s="19"/>
    </row>
    <row r="1655" spans="1:8" s="57" customFormat="1">
      <c r="A1655" s="47" t="s">
        <v>1646</v>
      </c>
      <c r="B1655" s="54">
        <v>43220</v>
      </c>
      <c r="C1655" s="50" t="s">
        <v>18</v>
      </c>
      <c r="D1655" s="99" t="s">
        <v>1925</v>
      </c>
      <c r="E1655" s="55" t="s">
        <v>28</v>
      </c>
      <c r="F1655" s="86" t="s">
        <v>196</v>
      </c>
      <c r="G1655" s="86">
        <v>2024.55</v>
      </c>
      <c r="H1655" s="19"/>
    </row>
    <row r="1656" spans="1:8" s="57" customFormat="1">
      <c r="A1656" s="47" t="s">
        <v>1646</v>
      </c>
      <c r="B1656" s="54">
        <v>43220</v>
      </c>
      <c r="C1656" s="50" t="s">
        <v>18</v>
      </c>
      <c r="D1656" s="99" t="s">
        <v>1925</v>
      </c>
      <c r="E1656" s="55" t="s">
        <v>34</v>
      </c>
      <c r="F1656" s="86" t="s">
        <v>316</v>
      </c>
      <c r="G1656" s="86">
        <v>2466</v>
      </c>
      <c r="H1656" s="19"/>
    </row>
    <row r="1657" spans="1:8" s="87" customFormat="1">
      <c r="A1657" s="47" t="s">
        <v>1646</v>
      </c>
      <c r="B1657" s="54">
        <v>43220</v>
      </c>
      <c r="C1657" s="50" t="s">
        <v>18</v>
      </c>
      <c r="D1657" s="99" t="s">
        <v>1925</v>
      </c>
      <c r="E1657" s="55" t="s">
        <v>34</v>
      </c>
      <c r="F1657" s="86">
        <v>142</v>
      </c>
      <c r="G1657" s="86">
        <v>281.36</v>
      </c>
      <c r="H1657" s="19"/>
    </row>
    <row r="1658" spans="1:8" s="57" customFormat="1">
      <c r="A1658" s="85" t="s">
        <v>1885</v>
      </c>
      <c r="B1658" s="19">
        <v>43221</v>
      </c>
      <c r="C1658" s="84" t="s">
        <v>16</v>
      </c>
      <c r="D1658" s="99" t="s">
        <v>1925</v>
      </c>
      <c r="E1658" s="61" t="s">
        <v>62</v>
      </c>
      <c r="F1658" s="9" t="s">
        <v>1762</v>
      </c>
      <c r="G1658" s="9"/>
      <c r="H1658" s="9">
        <v>19058.55</v>
      </c>
    </row>
    <row r="1659" spans="1:8" s="57" customFormat="1">
      <c r="A1659" s="85" t="s">
        <v>1885</v>
      </c>
      <c r="B1659" s="19">
        <v>43221</v>
      </c>
      <c r="C1659" s="84" t="s">
        <v>16</v>
      </c>
      <c r="D1659" s="99" t="s">
        <v>1925</v>
      </c>
      <c r="E1659" s="61" t="s">
        <v>62</v>
      </c>
      <c r="F1659" s="9" t="s">
        <v>1763</v>
      </c>
      <c r="G1659" s="9"/>
      <c r="H1659" s="9">
        <v>879.75</v>
      </c>
    </row>
    <row r="1660" spans="1:8" s="57" customFormat="1">
      <c r="A1660" s="85" t="s">
        <v>1885</v>
      </c>
      <c r="B1660" s="19">
        <v>43221</v>
      </c>
      <c r="C1660" s="84" t="s">
        <v>16</v>
      </c>
      <c r="D1660" s="99" t="s">
        <v>1925</v>
      </c>
      <c r="E1660" s="61" t="s">
        <v>62</v>
      </c>
      <c r="F1660" s="9" t="s">
        <v>1764</v>
      </c>
      <c r="G1660" s="9"/>
      <c r="H1660" s="9">
        <v>305.10000000000002</v>
      </c>
    </row>
    <row r="1661" spans="1:8" s="57" customFormat="1">
      <c r="A1661" s="85" t="s">
        <v>1885</v>
      </c>
      <c r="B1661" s="19">
        <v>43221</v>
      </c>
      <c r="C1661" s="84" t="s">
        <v>16</v>
      </c>
      <c r="D1661" s="99" t="s">
        <v>1925</v>
      </c>
      <c r="E1661" s="61" t="s">
        <v>62</v>
      </c>
      <c r="F1661" s="9" t="s">
        <v>1765</v>
      </c>
      <c r="G1661" s="9"/>
      <c r="H1661" s="9">
        <v>8596.7999999999993</v>
      </c>
    </row>
    <row r="1662" spans="1:8" s="57" customFormat="1">
      <c r="A1662" s="85" t="s">
        <v>1885</v>
      </c>
      <c r="B1662" s="19">
        <v>43221</v>
      </c>
      <c r="C1662" s="84" t="s">
        <v>16</v>
      </c>
      <c r="D1662" s="99" t="s">
        <v>1925</v>
      </c>
      <c r="E1662" s="61" t="s">
        <v>62</v>
      </c>
      <c r="F1662" s="9" t="s">
        <v>1766</v>
      </c>
      <c r="G1662" s="9"/>
      <c r="H1662" s="9">
        <v>10729.74</v>
      </c>
    </row>
    <row r="1663" spans="1:8" s="57" customFormat="1">
      <c r="A1663" s="85" t="s">
        <v>1885</v>
      </c>
      <c r="B1663" s="19">
        <v>43221</v>
      </c>
      <c r="C1663" s="84" t="s">
        <v>16</v>
      </c>
      <c r="D1663" s="99" t="s">
        <v>1925</v>
      </c>
      <c r="E1663" s="61" t="s">
        <v>62</v>
      </c>
      <c r="F1663" s="9" t="s">
        <v>1767</v>
      </c>
      <c r="G1663" s="9"/>
      <c r="H1663" s="9">
        <v>5827.5</v>
      </c>
    </row>
    <row r="1664" spans="1:8" s="57" customFormat="1">
      <c r="A1664" s="85" t="s">
        <v>1885</v>
      </c>
      <c r="B1664" s="19">
        <v>43221</v>
      </c>
      <c r="C1664" s="84" t="s">
        <v>16</v>
      </c>
      <c r="D1664" s="99" t="s">
        <v>1925</v>
      </c>
      <c r="E1664" s="61" t="s">
        <v>62</v>
      </c>
      <c r="F1664" s="9" t="s">
        <v>1768</v>
      </c>
      <c r="G1664" s="9"/>
      <c r="H1664" s="9">
        <v>9187.64</v>
      </c>
    </row>
    <row r="1665" spans="1:8" s="57" customFormat="1">
      <c r="A1665" s="85" t="s">
        <v>1885</v>
      </c>
      <c r="B1665" s="19">
        <v>43221</v>
      </c>
      <c r="C1665" s="84" t="s">
        <v>16</v>
      </c>
      <c r="D1665" s="99" t="s">
        <v>1925</v>
      </c>
      <c r="E1665" s="61" t="s">
        <v>62</v>
      </c>
      <c r="F1665" s="9" t="s">
        <v>1769</v>
      </c>
      <c r="G1665" s="9"/>
      <c r="H1665" s="9">
        <v>45762.71</v>
      </c>
    </row>
    <row r="1666" spans="1:8" s="57" customFormat="1">
      <c r="A1666" s="85" t="s">
        <v>1885</v>
      </c>
      <c r="B1666" s="19">
        <v>43221</v>
      </c>
      <c r="C1666" s="84" t="s">
        <v>18</v>
      </c>
      <c r="D1666" s="99" t="s">
        <v>1925</v>
      </c>
      <c r="E1666" s="61" t="s">
        <v>28</v>
      </c>
      <c r="F1666" s="9" t="s">
        <v>197</v>
      </c>
      <c r="G1666" s="9">
        <v>649.26</v>
      </c>
      <c r="H1666" s="9"/>
    </row>
    <row r="1667" spans="1:8" s="57" customFormat="1">
      <c r="A1667" s="85" t="s">
        <v>1885</v>
      </c>
      <c r="B1667" s="19">
        <v>43221</v>
      </c>
      <c r="C1667" s="84" t="s">
        <v>18</v>
      </c>
      <c r="D1667" s="99" t="s">
        <v>1925</v>
      </c>
      <c r="E1667" s="61" t="s">
        <v>28</v>
      </c>
      <c r="F1667" s="9" t="s">
        <v>201</v>
      </c>
      <c r="G1667" s="9">
        <v>693</v>
      </c>
      <c r="H1667" s="9"/>
    </row>
    <row r="1668" spans="1:8" s="57" customFormat="1">
      <c r="A1668" s="85" t="s">
        <v>1885</v>
      </c>
      <c r="B1668" s="19">
        <v>43221</v>
      </c>
      <c r="C1668" s="84" t="s">
        <v>18</v>
      </c>
      <c r="D1668" s="99" t="s">
        <v>1925</v>
      </c>
      <c r="E1668" s="61" t="s">
        <v>28</v>
      </c>
      <c r="F1668" s="9" t="s">
        <v>202</v>
      </c>
      <c r="G1668" s="9">
        <v>289.83999999999997</v>
      </c>
      <c r="H1668" s="9"/>
    </row>
    <row r="1669" spans="1:8" s="57" customFormat="1">
      <c r="A1669" s="85" t="s">
        <v>1885</v>
      </c>
      <c r="B1669" s="19">
        <v>43221</v>
      </c>
      <c r="C1669" s="84" t="s">
        <v>18</v>
      </c>
      <c r="D1669" s="99" t="s">
        <v>1925</v>
      </c>
      <c r="E1669" s="61" t="s">
        <v>28</v>
      </c>
      <c r="F1669" s="9" t="s">
        <v>203</v>
      </c>
      <c r="G1669" s="9">
        <v>241.5</v>
      </c>
      <c r="H1669" s="9"/>
    </row>
    <row r="1670" spans="1:8" s="57" customFormat="1">
      <c r="A1670" s="85" t="s">
        <v>1885</v>
      </c>
      <c r="B1670" s="19">
        <v>43221</v>
      </c>
      <c r="C1670" s="84" t="s">
        <v>18</v>
      </c>
      <c r="D1670" s="99" t="s">
        <v>1925</v>
      </c>
      <c r="E1670" s="61" t="s">
        <v>28</v>
      </c>
      <c r="F1670" s="9" t="s">
        <v>17</v>
      </c>
      <c r="G1670" s="9">
        <v>342.72</v>
      </c>
      <c r="H1670" s="9"/>
    </row>
    <row r="1671" spans="1:8" s="57" customFormat="1">
      <c r="A1671" s="85" t="s">
        <v>1885</v>
      </c>
      <c r="B1671" s="19">
        <v>43221</v>
      </c>
      <c r="C1671" s="84" t="s">
        <v>18</v>
      </c>
      <c r="D1671" s="99" t="s">
        <v>1925</v>
      </c>
      <c r="E1671" s="61" t="s">
        <v>28</v>
      </c>
      <c r="F1671" s="9" t="s">
        <v>208</v>
      </c>
      <c r="G1671" s="9">
        <v>29437.200000000001</v>
      </c>
      <c r="H1671" s="9"/>
    </row>
    <row r="1672" spans="1:8" s="57" customFormat="1">
      <c r="A1672" s="85" t="s">
        <v>1885</v>
      </c>
      <c r="B1672" s="19">
        <v>43222</v>
      </c>
      <c r="C1672" s="84" t="s">
        <v>16</v>
      </c>
      <c r="D1672" s="99" t="s">
        <v>1925</v>
      </c>
      <c r="E1672" s="61" t="s">
        <v>62</v>
      </c>
      <c r="F1672" s="9" t="s">
        <v>1770</v>
      </c>
      <c r="G1672" s="9"/>
      <c r="H1672" s="9">
        <v>3745.53</v>
      </c>
    </row>
    <row r="1673" spans="1:8" s="57" customFormat="1">
      <c r="A1673" s="85" t="s">
        <v>1885</v>
      </c>
      <c r="B1673" s="19">
        <v>43222</v>
      </c>
      <c r="C1673" s="84" t="s">
        <v>16</v>
      </c>
      <c r="D1673" s="99" t="s">
        <v>1925</v>
      </c>
      <c r="E1673" s="61" t="s">
        <v>62</v>
      </c>
      <c r="F1673" s="9" t="s">
        <v>1771</v>
      </c>
      <c r="G1673" s="9"/>
      <c r="H1673" s="9">
        <v>153</v>
      </c>
    </row>
    <row r="1674" spans="1:8" s="57" customFormat="1">
      <c r="A1674" s="85" t="s">
        <v>1885</v>
      </c>
      <c r="B1674" s="19">
        <v>43222</v>
      </c>
      <c r="C1674" s="84" t="s">
        <v>16</v>
      </c>
      <c r="D1674" s="99" t="s">
        <v>1925</v>
      </c>
      <c r="E1674" s="61" t="s">
        <v>62</v>
      </c>
      <c r="F1674" s="9" t="s">
        <v>1772</v>
      </c>
      <c r="G1674" s="9"/>
      <c r="H1674" s="9">
        <v>659.48</v>
      </c>
    </row>
    <row r="1675" spans="1:8" s="57" customFormat="1">
      <c r="A1675" s="85" t="s">
        <v>1885</v>
      </c>
      <c r="B1675" s="19">
        <v>43222</v>
      </c>
      <c r="C1675" s="84" t="s">
        <v>16</v>
      </c>
      <c r="D1675" s="99" t="s">
        <v>1925</v>
      </c>
      <c r="E1675" s="61" t="s">
        <v>62</v>
      </c>
      <c r="F1675" s="9" t="s">
        <v>1773</v>
      </c>
      <c r="G1675" s="9"/>
      <c r="H1675" s="9">
        <v>1012.5</v>
      </c>
    </row>
    <row r="1676" spans="1:8" s="57" customFormat="1">
      <c r="A1676" s="85" t="s">
        <v>1885</v>
      </c>
      <c r="B1676" s="19">
        <v>43222</v>
      </c>
      <c r="C1676" s="84" t="s">
        <v>18</v>
      </c>
      <c r="D1676" s="99" t="s">
        <v>1925</v>
      </c>
      <c r="E1676" s="61" t="s">
        <v>28</v>
      </c>
      <c r="F1676" s="9" t="s">
        <v>213</v>
      </c>
      <c r="G1676" s="9">
        <v>5162.3999999999996</v>
      </c>
      <c r="H1676" s="9"/>
    </row>
    <row r="1677" spans="1:8" s="57" customFormat="1">
      <c r="A1677" s="85" t="s">
        <v>1885</v>
      </c>
      <c r="B1677" s="19">
        <v>43222</v>
      </c>
      <c r="C1677" s="84" t="s">
        <v>18</v>
      </c>
      <c r="D1677" s="99" t="s">
        <v>1925</v>
      </c>
      <c r="E1677" s="61" t="s">
        <v>28</v>
      </c>
      <c r="F1677" s="9" t="s">
        <v>217</v>
      </c>
      <c r="G1677" s="9">
        <v>2697.76</v>
      </c>
      <c r="H1677" s="9"/>
    </row>
    <row r="1678" spans="1:8" s="57" customFormat="1">
      <c r="A1678" s="85" t="s">
        <v>1885</v>
      </c>
      <c r="B1678" s="19">
        <v>43222</v>
      </c>
      <c r="C1678" s="84" t="s">
        <v>18</v>
      </c>
      <c r="D1678" s="99" t="s">
        <v>1925</v>
      </c>
      <c r="E1678" s="61" t="s">
        <v>28</v>
      </c>
      <c r="F1678" s="9" t="s">
        <v>218</v>
      </c>
      <c r="G1678" s="9">
        <v>1984.5</v>
      </c>
      <c r="H1678" s="9"/>
    </row>
    <row r="1679" spans="1:8" s="57" customFormat="1">
      <c r="A1679" s="85" t="s">
        <v>1885</v>
      </c>
      <c r="B1679" s="19">
        <v>43222</v>
      </c>
      <c r="C1679" s="84" t="s">
        <v>18</v>
      </c>
      <c r="D1679" s="99" t="s">
        <v>1925</v>
      </c>
      <c r="E1679" s="61" t="s">
        <v>28</v>
      </c>
      <c r="F1679" s="9" t="s">
        <v>219</v>
      </c>
      <c r="G1679" s="9">
        <v>403.48</v>
      </c>
      <c r="H1679" s="9"/>
    </row>
    <row r="1680" spans="1:8" s="57" customFormat="1">
      <c r="A1680" s="85" t="s">
        <v>1885</v>
      </c>
      <c r="B1680" s="19">
        <v>43223</v>
      </c>
      <c r="C1680" s="84" t="s">
        <v>16</v>
      </c>
      <c r="D1680" s="99" t="s">
        <v>1925</v>
      </c>
      <c r="E1680" s="61" t="s">
        <v>62</v>
      </c>
      <c r="F1680" s="9" t="s">
        <v>1774</v>
      </c>
      <c r="G1680" s="9"/>
      <c r="H1680" s="9">
        <v>270</v>
      </c>
    </row>
    <row r="1681" spans="1:8" s="57" customFormat="1">
      <c r="A1681" s="85" t="s">
        <v>1885</v>
      </c>
      <c r="B1681" s="19">
        <v>43223</v>
      </c>
      <c r="C1681" s="84" t="s">
        <v>16</v>
      </c>
      <c r="D1681" s="99" t="s">
        <v>1925</v>
      </c>
      <c r="E1681" s="61" t="s">
        <v>62</v>
      </c>
      <c r="F1681" s="9" t="s">
        <v>1775</v>
      </c>
      <c r="G1681" s="9"/>
      <c r="H1681" s="9">
        <v>405</v>
      </c>
    </row>
    <row r="1682" spans="1:8" s="57" customFormat="1">
      <c r="A1682" s="85" t="s">
        <v>1885</v>
      </c>
      <c r="B1682" s="19">
        <v>43223</v>
      </c>
      <c r="C1682" s="84" t="s">
        <v>16</v>
      </c>
      <c r="D1682" s="99" t="s">
        <v>1925</v>
      </c>
      <c r="E1682" s="61" t="s">
        <v>62</v>
      </c>
      <c r="F1682" s="9" t="s">
        <v>1776</v>
      </c>
      <c r="G1682" s="9"/>
      <c r="H1682" s="9">
        <v>3038.47</v>
      </c>
    </row>
    <row r="1683" spans="1:8" s="57" customFormat="1">
      <c r="A1683" s="85" t="s">
        <v>1885</v>
      </c>
      <c r="B1683" s="19">
        <v>43223</v>
      </c>
      <c r="C1683" s="84" t="s">
        <v>18</v>
      </c>
      <c r="D1683" s="99" t="s">
        <v>1925</v>
      </c>
      <c r="E1683" s="61" t="s">
        <v>28</v>
      </c>
      <c r="F1683" s="9" t="s">
        <v>223</v>
      </c>
      <c r="G1683" s="9">
        <v>6070.32</v>
      </c>
      <c r="H1683" s="9"/>
    </row>
    <row r="1684" spans="1:8" s="57" customFormat="1">
      <c r="A1684" s="85" t="s">
        <v>1885</v>
      </c>
      <c r="B1684" s="19">
        <v>43223</v>
      </c>
      <c r="C1684" s="84" t="s">
        <v>18</v>
      </c>
      <c r="D1684" s="99" t="s">
        <v>1925</v>
      </c>
      <c r="E1684" s="61" t="s">
        <v>34</v>
      </c>
      <c r="F1684" s="9" t="s">
        <v>380</v>
      </c>
      <c r="G1684" s="9">
        <v>686.44</v>
      </c>
      <c r="H1684" s="9"/>
    </row>
    <row r="1685" spans="1:8" s="57" customFormat="1">
      <c r="A1685" s="85" t="s">
        <v>1885</v>
      </c>
      <c r="B1685" s="19">
        <v>43223</v>
      </c>
      <c r="C1685" s="84" t="s">
        <v>18</v>
      </c>
      <c r="D1685" s="99" t="s">
        <v>1925</v>
      </c>
      <c r="E1685" s="61" t="s">
        <v>28</v>
      </c>
      <c r="F1685" s="9" t="s">
        <v>224</v>
      </c>
      <c r="G1685" s="9">
        <v>399.6</v>
      </c>
      <c r="H1685" s="9"/>
    </row>
    <row r="1686" spans="1:8" s="57" customFormat="1">
      <c r="A1686" s="85" t="s">
        <v>1885</v>
      </c>
      <c r="B1686" s="19">
        <v>43223</v>
      </c>
      <c r="C1686" s="84" t="s">
        <v>18</v>
      </c>
      <c r="D1686" s="99" t="s">
        <v>1925</v>
      </c>
      <c r="E1686" s="61" t="s">
        <v>28</v>
      </c>
      <c r="F1686" s="9" t="s">
        <v>225</v>
      </c>
      <c r="G1686" s="9">
        <v>2115</v>
      </c>
      <c r="H1686" s="9"/>
    </row>
    <row r="1687" spans="1:8" s="57" customFormat="1">
      <c r="A1687" s="85" t="s">
        <v>1885</v>
      </c>
      <c r="B1687" s="19">
        <v>43224</v>
      </c>
      <c r="C1687" s="84" t="s">
        <v>16</v>
      </c>
      <c r="D1687" s="99" t="s">
        <v>1925</v>
      </c>
      <c r="E1687" s="61" t="s">
        <v>62</v>
      </c>
      <c r="F1687" s="9" t="s">
        <v>1777</v>
      </c>
      <c r="G1687" s="9"/>
      <c r="H1687" s="9">
        <v>1039.5</v>
      </c>
    </row>
    <row r="1688" spans="1:8" s="57" customFormat="1">
      <c r="A1688" s="85" t="s">
        <v>1885</v>
      </c>
      <c r="B1688" s="19">
        <v>43224</v>
      </c>
      <c r="C1688" s="84" t="s">
        <v>16</v>
      </c>
      <c r="D1688" s="99" t="s">
        <v>1925</v>
      </c>
      <c r="E1688" s="61" t="s">
        <v>62</v>
      </c>
      <c r="F1688" s="9" t="s">
        <v>1778</v>
      </c>
      <c r="G1688" s="9"/>
      <c r="H1688" s="9">
        <v>117</v>
      </c>
    </row>
    <row r="1689" spans="1:8" s="57" customFormat="1">
      <c r="A1689" s="85" t="s">
        <v>1885</v>
      </c>
      <c r="B1689" s="19">
        <v>43224</v>
      </c>
      <c r="C1689" s="84" t="s">
        <v>16</v>
      </c>
      <c r="D1689" s="99" t="s">
        <v>1925</v>
      </c>
      <c r="E1689" s="61" t="s">
        <v>62</v>
      </c>
      <c r="F1689" s="9" t="s">
        <v>1779</v>
      </c>
      <c r="G1689" s="9"/>
      <c r="H1689" s="9">
        <v>465.03</v>
      </c>
    </row>
    <row r="1690" spans="1:8" s="57" customFormat="1">
      <c r="A1690" s="85" t="s">
        <v>1885</v>
      </c>
      <c r="B1690" s="19">
        <v>43224</v>
      </c>
      <c r="C1690" s="84" t="s">
        <v>16</v>
      </c>
      <c r="D1690" s="99" t="s">
        <v>1925</v>
      </c>
      <c r="E1690" s="61" t="s">
        <v>62</v>
      </c>
      <c r="F1690" s="9" t="s">
        <v>1780</v>
      </c>
      <c r="G1690" s="9"/>
      <c r="H1690" s="9">
        <v>1362</v>
      </c>
    </row>
    <row r="1691" spans="1:8" s="57" customFormat="1">
      <c r="A1691" s="85" t="s">
        <v>1885</v>
      </c>
      <c r="B1691" s="19">
        <v>43224</v>
      </c>
      <c r="C1691" s="84" t="s">
        <v>16</v>
      </c>
      <c r="D1691" s="99" t="s">
        <v>1925</v>
      </c>
      <c r="E1691" s="61" t="s">
        <v>62</v>
      </c>
      <c r="F1691" s="9" t="s">
        <v>1781</v>
      </c>
      <c r="G1691" s="9"/>
      <c r="H1691" s="9">
        <v>248.4</v>
      </c>
    </row>
    <row r="1692" spans="1:8" s="57" customFormat="1">
      <c r="A1692" s="85" t="s">
        <v>1885</v>
      </c>
      <c r="B1692" s="19">
        <v>43224</v>
      </c>
      <c r="C1692" s="84" t="s">
        <v>16</v>
      </c>
      <c r="D1692" s="99" t="s">
        <v>1925</v>
      </c>
      <c r="E1692" s="61" t="s">
        <v>62</v>
      </c>
      <c r="F1692" s="9" t="s">
        <v>1782</v>
      </c>
      <c r="G1692" s="9"/>
      <c r="H1692" s="9">
        <v>3465</v>
      </c>
    </row>
    <row r="1693" spans="1:8" s="57" customFormat="1">
      <c r="A1693" s="85" t="s">
        <v>1885</v>
      </c>
      <c r="B1693" s="19">
        <v>43224</v>
      </c>
      <c r="C1693" s="84" t="s">
        <v>16</v>
      </c>
      <c r="D1693" s="99" t="s">
        <v>1925</v>
      </c>
      <c r="E1693" s="61" t="s">
        <v>62</v>
      </c>
      <c r="F1693" s="9" t="s">
        <v>1783</v>
      </c>
      <c r="G1693" s="9"/>
      <c r="H1693" s="9">
        <v>37.799999999999997</v>
      </c>
    </row>
    <row r="1694" spans="1:8" s="57" customFormat="1">
      <c r="A1694" s="85" t="s">
        <v>1885</v>
      </c>
      <c r="B1694" s="19">
        <v>43224</v>
      </c>
      <c r="C1694" s="84" t="s">
        <v>16</v>
      </c>
      <c r="D1694" s="99" t="s">
        <v>1925</v>
      </c>
      <c r="E1694" s="61" t="s">
        <v>62</v>
      </c>
      <c r="F1694" s="9" t="s">
        <v>1784</v>
      </c>
      <c r="G1694" s="9"/>
      <c r="H1694" s="9">
        <v>4158</v>
      </c>
    </row>
    <row r="1695" spans="1:8" s="57" customFormat="1">
      <c r="A1695" s="85" t="s">
        <v>1885</v>
      </c>
      <c r="B1695" s="19">
        <v>43224</v>
      </c>
      <c r="C1695" s="84" t="s">
        <v>16</v>
      </c>
      <c r="D1695" s="99" t="s">
        <v>1925</v>
      </c>
      <c r="E1695" s="61" t="s">
        <v>62</v>
      </c>
      <c r="F1695" s="9" t="s">
        <v>1785</v>
      </c>
      <c r="G1695" s="9"/>
      <c r="H1695" s="9">
        <v>6999.93</v>
      </c>
    </row>
    <row r="1696" spans="1:8" s="57" customFormat="1">
      <c r="A1696" s="85" t="s">
        <v>1885</v>
      </c>
      <c r="B1696" s="19">
        <v>43224</v>
      </c>
      <c r="C1696" s="84" t="s">
        <v>16</v>
      </c>
      <c r="D1696" s="99" t="s">
        <v>1925</v>
      </c>
      <c r="E1696" s="61" t="s">
        <v>62</v>
      </c>
      <c r="F1696" s="9" t="s">
        <v>1786</v>
      </c>
      <c r="G1696" s="9"/>
      <c r="H1696" s="9">
        <v>254.25</v>
      </c>
    </row>
    <row r="1697" spans="1:8" s="57" customFormat="1">
      <c r="A1697" s="85" t="s">
        <v>1885</v>
      </c>
      <c r="B1697" s="19">
        <v>43224</v>
      </c>
      <c r="C1697" s="84" t="s">
        <v>16</v>
      </c>
      <c r="D1697" s="99" t="s">
        <v>1925</v>
      </c>
      <c r="E1697" s="61" t="s">
        <v>62</v>
      </c>
      <c r="F1697" s="9" t="s">
        <v>1787</v>
      </c>
      <c r="G1697" s="9"/>
      <c r="H1697" s="9">
        <v>1577.25</v>
      </c>
    </row>
    <row r="1698" spans="1:8" s="57" customFormat="1">
      <c r="A1698" s="85" t="s">
        <v>1885</v>
      </c>
      <c r="B1698" s="19">
        <v>43224</v>
      </c>
      <c r="C1698" s="84" t="s">
        <v>16</v>
      </c>
      <c r="D1698" s="99" t="s">
        <v>1925</v>
      </c>
      <c r="E1698" s="61" t="s">
        <v>62</v>
      </c>
      <c r="F1698" s="9" t="s">
        <v>1788</v>
      </c>
      <c r="G1698" s="9"/>
      <c r="H1698" s="9">
        <v>411.87</v>
      </c>
    </row>
    <row r="1699" spans="1:8" s="57" customFormat="1">
      <c r="A1699" s="85" t="s">
        <v>1885</v>
      </c>
      <c r="B1699" s="19">
        <v>43224</v>
      </c>
      <c r="C1699" s="84" t="s">
        <v>18</v>
      </c>
      <c r="D1699" s="99" t="s">
        <v>1925</v>
      </c>
      <c r="E1699" s="61" t="s">
        <v>28</v>
      </c>
      <c r="F1699" s="9" t="s">
        <v>227</v>
      </c>
      <c r="G1699" s="9">
        <v>4212.5600000000004</v>
      </c>
      <c r="H1699" s="9"/>
    </row>
    <row r="1700" spans="1:8" s="57" customFormat="1">
      <c r="A1700" s="85" t="s">
        <v>1885</v>
      </c>
      <c r="B1700" s="19">
        <v>43224</v>
      </c>
      <c r="C1700" s="84" t="s">
        <v>18</v>
      </c>
      <c r="D1700" s="99" t="s">
        <v>1925</v>
      </c>
      <c r="E1700" s="61" t="s">
        <v>28</v>
      </c>
      <c r="F1700" s="9" t="s">
        <v>237</v>
      </c>
      <c r="G1700" s="9">
        <v>945.9</v>
      </c>
      <c r="H1700" s="9"/>
    </row>
    <row r="1701" spans="1:8" s="57" customFormat="1">
      <c r="A1701" s="85" t="s">
        <v>1885</v>
      </c>
      <c r="B1701" s="19">
        <v>43225</v>
      </c>
      <c r="C1701" s="84" t="s">
        <v>16</v>
      </c>
      <c r="D1701" s="99" t="s">
        <v>1925</v>
      </c>
      <c r="E1701" s="61" t="s">
        <v>62</v>
      </c>
      <c r="F1701" s="9" t="s">
        <v>1789</v>
      </c>
      <c r="G1701" s="9"/>
      <c r="H1701" s="9">
        <v>11473.42</v>
      </c>
    </row>
    <row r="1702" spans="1:8" s="57" customFormat="1">
      <c r="A1702" s="85" t="s">
        <v>1885</v>
      </c>
      <c r="B1702" s="19">
        <v>43225</v>
      </c>
      <c r="C1702" s="84" t="s">
        <v>16</v>
      </c>
      <c r="D1702" s="99" t="s">
        <v>1925</v>
      </c>
      <c r="E1702" s="61" t="s">
        <v>62</v>
      </c>
      <c r="F1702" s="9" t="s">
        <v>1790</v>
      </c>
      <c r="G1702" s="9"/>
      <c r="H1702" s="9">
        <v>4891.5</v>
      </c>
    </row>
    <row r="1703" spans="1:8" s="57" customFormat="1">
      <c r="A1703" s="85" t="s">
        <v>1885</v>
      </c>
      <c r="B1703" s="19">
        <v>43225</v>
      </c>
      <c r="C1703" s="84" t="s">
        <v>16</v>
      </c>
      <c r="D1703" s="99" t="s">
        <v>1925</v>
      </c>
      <c r="E1703" s="61" t="s">
        <v>62</v>
      </c>
      <c r="F1703" s="9" t="s">
        <v>1791</v>
      </c>
      <c r="G1703" s="9"/>
      <c r="H1703" s="9">
        <v>3371.38</v>
      </c>
    </row>
    <row r="1704" spans="1:8" s="57" customFormat="1">
      <c r="A1704" s="85" t="s">
        <v>1885</v>
      </c>
      <c r="B1704" s="19">
        <v>43226</v>
      </c>
      <c r="C1704" s="84" t="s">
        <v>18</v>
      </c>
      <c r="D1704" s="99" t="s">
        <v>1925</v>
      </c>
      <c r="E1704" s="61" t="s">
        <v>34</v>
      </c>
      <c r="F1704" s="9" t="s">
        <v>423</v>
      </c>
      <c r="G1704" s="9">
        <v>9</v>
      </c>
      <c r="H1704" s="9"/>
    </row>
    <row r="1705" spans="1:8" s="57" customFormat="1">
      <c r="A1705" s="85" t="s">
        <v>1885</v>
      </c>
      <c r="B1705" s="19">
        <v>43226</v>
      </c>
      <c r="C1705" s="84" t="s">
        <v>18</v>
      </c>
      <c r="D1705" s="99" t="s">
        <v>1925</v>
      </c>
      <c r="E1705" s="61" t="s">
        <v>34</v>
      </c>
      <c r="F1705" s="9" t="s">
        <v>424</v>
      </c>
      <c r="G1705" s="9">
        <v>267.97000000000003</v>
      </c>
      <c r="H1705" s="9"/>
    </row>
    <row r="1706" spans="1:8" s="57" customFormat="1">
      <c r="A1706" s="85" t="s">
        <v>1885</v>
      </c>
      <c r="B1706" s="19">
        <v>43226</v>
      </c>
      <c r="C1706" s="84" t="s">
        <v>18</v>
      </c>
      <c r="D1706" s="99" t="s">
        <v>1925</v>
      </c>
      <c r="E1706" s="61" t="s">
        <v>34</v>
      </c>
      <c r="F1706" s="9" t="s">
        <v>428</v>
      </c>
      <c r="G1706" s="9">
        <v>31.5</v>
      </c>
      <c r="H1706" s="9"/>
    </row>
    <row r="1707" spans="1:8" s="57" customFormat="1">
      <c r="A1707" s="85" t="s">
        <v>1885</v>
      </c>
      <c r="B1707" s="19">
        <v>43227</v>
      </c>
      <c r="C1707" s="84" t="s">
        <v>16</v>
      </c>
      <c r="D1707" s="99" t="s">
        <v>1925</v>
      </c>
      <c r="E1707" s="61" t="s">
        <v>62</v>
      </c>
      <c r="F1707" s="9" t="s">
        <v>1792</v>
      </c>
      <c r="G1707" s="9"/>
      <c r="H1707" s="9">
        <v>540</v>
      </c>
    </row>
    <row r="1708" spans="1:8" s="57" customFormat="1">
      <c r="A1708" s="85" t="s">
        <v>1885</v>
      </c>
      <c r="B1708" s="19">
        <v>43227</v>
      </c>
      <c r="C1708" s="84" t="s">
        <v>16</v>
      </c>
      <c r="D1708" s="99" t="s">
        <v>1925</v>
      </c>
      <c r="E1708" s="61" t="s">
        <v>62</v>
      </c>
      <c r="F1708" s="9" t="s">
        <v>1793</v>
      </c>
      <c r="G1708" s="9"/>
      <c r="H1708" s="9">
        <v>1815.75</v>
      </c>
    </row>
    <row r="1709" spans="1:8" s="57" customFormat="1">
      <c r="A1709" s="85" t="s">
        <v>1885</v>
      </c>
      <c r="B1709" s="19">
        <v>43227</v>
      </c>
      <c r="C1709" s="84" t="s">
        <v>16</v>
      </c>
      <c r="D1709" s="99" t="s">
        <v>1925</v>
      </c>
      <c r="E1709" s="61" t="s">
        <v>62</v>
      </c>
      <c r="F1709" s="9" t="s">
        <v>1794</v>
      </c>
      <c r="G1709" s="9"/>
      <c r="H1709" s="9">
        <v>1260</v>
      </c>
    </row>
    <row r="1710" spans="1:8" s="57" customFormat="1">
      <c r="A1710" s="85" t="s">
        <v>1885</v>
      </c>
      <c r="B1710" s="19">
        <v>43227</v>
      </c>
      <c r="C1710" s="84" t="s">
        <v>16</v>
      </c>
      <c r="D1710" s="99" t="s">
        <v>1925</v>
      </c>
      <c r="E1710" s="61" t="s">
        <v>62</v>
      </c>
      <c r="F1710" s="9" t="s">
        <v>1795</v>
      </c>
      <c r="G1710" s="9"/>
      <c r="H1710" s="9">
        <v>15048</v>
      </c>
    </row>
    <row r="1711" spans="1:8" s="57" customFormat="1">
      <c r="A1711" s="85" t="s">
        <v>1885</v>
      </c>
      <c r="B1711" s="19">
        <v>43227</v>
      </c>
      <c r="C1711" s="84" t="s">
        <v>18</v>
      </c>
      <c r="D1711" s="99" t="s">
        <v>1925</v>
      </c>
      <c r="E1711" s="61" t="s">
        <v>28</v>
      </c>
      <c r="F1711" s="9" t="s">
        <v>238</v>
      </c>
      <c r="G1711" s="9">
        <v>7191</v>
      </c>
      <c r="H1711" s="9"/>
    </row>
    <row r="1712" spans="1:8" s="57" customFormat="1">
      <c r="A1712" s="85" t="s">
        <v>1885</v>
      </c>
      <c r="B1712" s="19">
        <v>43227</v>
      </c>
      <c r="C1712" s="84" t="s">
        <v>18</v>
      </c>
      <c r="D1712" s="99" t="s">
        <v>1925</v>
      </c>
      <c r="E1712" s="61" t="s">
        <v>28</v>
      </c>
      <c r="F1712" s="9" t="s">
        <v>242</v>
      </c>
      <c r="G1712" s="9">
        <v>691.43</v>
      </c>
      <c r="H1712" s="9"/>
    </row>
    <row r="1713" spans="1:8" s="57" customFormat="1">
      <c r="A1713" s="85" t="s">
        <v>1885</v>
      </c>
      <c r="B1713" s="19">
        <v>43227</v>
      </c>
      <c r="C1713" s="84" t="s">
        <v>18</v>
      </c>
      <c r="D1713" s="99" t="s">
        <v>1925</v>
      </c>
      <c r="E1713" s="61" t="s">
        <v>28</v>
      </c>
      <c r="F1713" s="9" t="s">
        <v>248</v>
      </c>
      <c r="G1713" s="9">
        <v>16717.62</v>
      </c>
      <c r="H1713" s="9"/>
    </row>
    <row r="1714" spans="1:8" s="57" customFormat="1">
      <c r="A1714" s="85" t="s">
        <v>1885</v>
      </c>
      <c r="B1714" s="19">
        <v>43227</v>
      </c>
      <c r="C1714" s="84" t="s">
        <v>18</v>
      </c>
      <c r="D1714" s="99" t="s">
        <v>1925</v>
      </c>
      <c r="E1714" s="61" t="s">
        <v>28</v>
      </c>
      <c r="F1714" s="9" t="s">
        <v>249</v>
      </c>
      <c r="G1714" s="9">
        <v>40252.730000000003</v>
      </c>
      <c r="H1714" s="9"/>
    </row>
    <row r="1715" spans="1:8" s="57" customFormat="1">
      <c r="A1715" s="85" t="s">
        <v>1885</v>
      </c>
      <c r="B1715" s="19">
        <v>43227</v>
      </c>
      <c r="C1715" s="84" t="s">
        <v>18</v>
      </c>
      <c r="D1715" s="99" t="s">
        <v>1925</v>
      </c>
      <c r="E1715" s="61" t="s">
        <v>34</v>
      </c>
      <c r="F1715" s="9" t="s">
        <v>430</v>
      </c>
      <c r="G1715" s="9">
        <v>81</v>
      </c>
      <c r="H1715" s="9"/>
    </row>
    <row r="1716" spans="1:8" s="57" customFormat="1">
      <c r="A1716" s="85" t="s">
        <v>1885</v>
      </c>
      <c r="B1716" s="19">
        <v>43228</v>
      </c>
      <c r="C1716" s="84" t="s">
        <v>16</v>
      </c>
      <c r="D1716" s="99" t="s">
        <v>1925</v>
      </c>
      <c r="E1716" s="61" t="s">
        <v>62</v>
      </c>
      <c r="F1716" s="9" t="s">
        <v>1796</v>
      </c>
      <c r="G1716" s="9"/>
      <c r="H1716" s="9">
        <v>1863</v>
      </c>
    </row>
    <row r="1717" spans="1:8" s="57" customFormat="1">
      <c r="A1717" s="85" t="s">
        <v>1885</v>
      </c>
      <c r="B1717" s="19">
        <v>43228</v>
      </c>
      <c r="C1717" s="84" t="s">
        <v>16</v>
      </c>
      <c r="D1717" s="99" t="s">
        <v>1925</v>
      </c>
      <c r="E1717" s="61" t="s">
        <v>62</v>
      </c>
      <c r="F1717" s="9" t="s">
        <v>1797</v>
      </c>
      <c r="G1717" s="9"/>
      <c r="H1717" s="9">
        <v>5130</v>
      </c>
    </row>
    <row r="1718" spans="1:8" s="57" customFormat="1">
      <c r="A1718" s="85" t="s">
        <v>1885</v>
      </c>
      <c r="B1718" s="19">
        <v>43228</v>
      </c>
      <c r="C1718" s="84" t="s">
        <v>16</v>
      </c>
      <c r="D1718" s="99" t="s">
        <v>1925</v>
      </c>
      <c r="E1718" s="61" t="s">
        <v>62</v>
      </c>
      <c r="F1718" s="9" t="s">
        <v>1798</v>
      </c>
      <c r="G1718" s="9"/>
      <c r="H1718" s="9">
        <v>247.5</v>
      </c>
    </row>
    <row r="1719" spans="1:8" s="57" customFormat="1">
      <c r="A1719" s="85" t="s">
        <v>1885</v>
      </c>
      <c r="B1719" s="19">
        <v>43228</v>
      </c>
      <c r="C1719" s="84" t="s">
        <v>16</v>
      </c>
      <c r="D1719" s="99" t="s">
        <v>1925</v>
      </c>
      <c r="E1719" s="61" t="s">
        <v>62</v>
      </c>
      <c r="F1719" s="9" t="s">
        <v>1799</v>
      </c>
      <c r="G1719" s="9"/>
      <c r="H1719" s="9">
        <v>3443.4</v>
      </c>
    </row>
    <row r="1720" spans="1:8" s="57" customFormat="1">
      <c r="A1720" s="85" t="s">
        <v>1885</v>
      </c>
      <c r="B1720" s="19">
        <v>43228</v>
      </c>
      <c r="C1720" s="84" t="s">
        <v>16</v>
      </c>
      <c r="D1720" s="99" t="s">
        <v>1925</v>
      </c>
      <c r="E1720" s="61" t="s">
        <v>62</v>
      </c>
      <c r="F1720" s="9" t="s">
        <v>1800</v>
      </c>
      <c r="G1720" s="9"/>
      <c r="H1720" s="9">
        <v>648</v>
      </c>
    </row>
    <row r="1721" spans="1:8" s="57" customFormat="1">
      <c r="A1721" s="85" t="s">
        <v>1885</v>
      </c>
      <c r="B1721" s="19">
        <v>43228</v>
      </c>
      <c r="C1721" s="84" t="s">
        <v>16</v>
      </c>
      <c r="D1721" s="99" t="s">
        <v>1925</v>
      </c>
      <c r="E1721" s="61" t="s">
        <v>62</v>
      </c>
      <c r="F1721" s="9" t="s">
        <v>1801</v>
      </c>
      <c r="G1721" s="9"/>
      <c r="H1721" s="9">
        <v>1576.8</v>
      </c>
    </row>
    <row r="1722" spans="1:8" s="57" customFormat="1">
      <c r="A1722" s="85" t="s">
        <v>1885</v>
      </c>
      <c r="B1722" s="19">
        <v>43228</v>
      </c>
      <c r="C1722" s="84" t="s">
        <v>16</v>
      </c>
      <c r="D1722" s="99" t="s">
        <v>1925</v>
      </c>
      <c r="E1722" s="61" t="s">
        <v>62</v>
      </c>
      <c r="F1722" s="9" t="s">
        <v>1802</v>
      </c>
      <c r="G1722" s="9"/>
      <c r="H1722" s="9">
        <v>240</v>
      </c>
    </row>
    <row r="1723" spans="1:8" s="57" customFormat="1">
      <c r="A1723" s="85" t="s">
        <v>1885</v>
      </c>
      <c r="B1723" s="19">
        <v>43228</v>
      </c>
      <c r="C1723" s="84" t="s">
        <v>16</v>
      </c>
      <c r="D1723" s="99" t="s">
        <v>1925</v>
      </c>
      <c r="E1723" s="61" t="s">
        <v>62</v>
      </c>
      <c r="F1723" s="9" t="s">
        <v>1803</v>
      </c>
      <c r="G1723" s="9"/>
      <c r="H1723" s="9">
        <v>697.5</v>
      </c>
    </row>
    <row r="1724" spans="1:8" s="57" customFormat="1">
      <c r="A1724" s="85" t="s">
        <v>1885</v>
      </c>
      <c r="B1724" s="19">
        <v>43228</v>
      </c>
      <c r="C1724" s="84" t="s">
        <v>16</v>
      </c>
      <c r="D1724" s="99" t="s">
        <v>1925</v>
      </c>
      <c r="E1724" s="61" t="s">
        <v>62</v>
      </c>
      <c r="F1724" s="9" t="s">
        <v>1804</v>
      </c>
      <c r="G1724" s="9"/>
      <c r="H1724" s="9">
        <v>856.99</v>
      </c>
    </row>
    <row r="1725" spans="1:8" s="57" customFormat="1">
      <c r="A1725" s="85" t="s">
        <v>1885</v>
      </c>
      <c r="B1725" s="19">
        <v>43228</v>
      </c>
      <c r="C1725" s="84" t="s">
        <v>16</v>
      </c>
      <c r="D1725" s="99" t="s">
        <v>1925</v>
      </c>
      <c r="E1725" s="61" t="s">
        <v>62</v>
      </c>
      <c r="F1725" s="9" t="s">
        <v>1805</v>
      </c>
      <c r="G1725" s="9"/>
      <c r="H1725" s="9">
        <v>1500.48</v>
      </c>
    </row>
    <row r="1726" spans="1:8" s="57" customFormat="1">
      <c r="A1726" s="85" t="s">
        <v>1885</v>
      </c>
      <c r="B1726" s="19">
        <v>43228</v>
      </c>
      <c r="C1726" s="84" t="s">
        <v>16</v>
      </c>
      <c r="D1726" s="99" t="s">
        <v>1925</v>
      </c>
      <c r="E1726" s="61" t="s">
        <v>62</v>
      </c>
      <c r="F1726" s="9" t="s">
        <v>1806</v>
      </c>
      <c r="G1726" s="9"/>
      <c r="H1726" s="9">
        <v>1591.98</v>
      </c>
    </row>
    <row r="1727" spans="1:8" s="57" customFormat="1">
      <c r="A1727" s="85" t="s">
        <v>1885</v>
      </c>
      <c r="B1727" s="19">
        <v>43228</v>
      </c>
      <c r="C1727" s="84" t="s">
        <v>16</v>
      </c>
      <c r="D1727" s="99" t="s">
        <v>1925</v>
      </c>
      <c r="E1727" s="61" t="s">
        <v>62</v>
      </c>
      <c r="F1727" s="9" t="s">
        <v>1807</v>
      </c>
      <c r="G1727" s="9"/>
      <c r="H1727" s="9">
        <v>270</v>
      </c>
    </row>
    <row r="1728" spans="1:8" s="57" customFormat="1">
      <c r="A1728" s="85" t="s">
        <v>1885</v>
      </c>
      <c r="B1728" s="19">
        <v>43228</v>
      </c>
      <c r="C1728" s="84" t="s">
        <v>18</v>
      </c>
      <c r="D1728" s="99" t="s">
        <v>1925</v>
      </c>
      <c r="E1728" s="61" t="s">
        <v>34</v>
      </c>
      <c r="F1728" s="9" t="s">
        <v>450</v>
      </c>
      <c r="G1728" s="9">
        <v>6.96</v>
      </c>
      <c r="H1728" s="9"/>
    </row>
    <row r="1729" spans="1:8" s="57" customFormat="1">
      <c r="A1729" s="85" t="s">
        <v>1885</v>
      </c>
      <c r="B1729" s="19">
        <v>43228</v>
      </c>
      <c r="C1729" s="84" t="s">
        <v>18</v>
      </c>
      <c r="D1729" s="99" t="s">
        <v>1925</v>
      </c>
      <c r="E1729" s="61" t="s">
        <v>34</v>
      </c>
      <c r="F1729" s="9" t="s">
        <v>451</v>
      </c>
      <c r="G1729" s="9">
        <v>112</v>
      </c>
      <c r="H1729" s="9"/>
    </row>
    <row r="1730" spans="1:8" s="57" customFormat="1">
      <c r="A1730" s="85" t="s">
        <v>1885</v>
      </c>
      <c r="B1730" s="19">
        <v>43228</v>
      </c>
      <c r="C1730" s="84" t="s">
        <v>18</v>
      </c>
      <c r="D1730" s="99" t="s">
        <v>1925</v>
      </c>
      <c r="E1730" s="61" t="s">
        <v>28</v>
      </c>
      <c r="F1730" s="9" t="s">
        <v>257</v>
      </c>
      <c r="G1730" s="9">
        <v>823.2</v>
      </c>
      <c r="H1730" s="9"/>
    </row>
    <row r="1731" spans="1:8" s="57" customFormat="1">
      <c r="A1731" s="85" t="s">
        <v>1885</v>
      </c>
      <c r="B1731" s="19">
        <v>43228</v>
      </c>
      <c r="C1731" s="84" t="s">
        <v>18</v>
      </c>
      <c r="D1731" s="99" t="s">
        <v>1925</v>
      </c>
      <c r="E1731" s="61" t="s">
        <v>28</v>
      </c>
      <c r="F1731" s="9" t="s">
        <v>258</v>
      </c>
      <c r="G1731" s="9">
        <v>4059.3</v>
      </c>
      <c r="H1731" s="9"/>
    </row>
    <row r="1732" spans="1:8" s="57" customFormat="1">
      <c r="A1732" s="85" t="s">
        <v>1885</v>
      </c>
      <c r="B1732" s="19">
        <v>43228</v>
      </c>
      <c r="C1732" s="84" t="s">
        <v>18</v>
      </c>
      <c r="D1732" s="99" t="s">
        <v>1925</v>
      </c>
      <c r="E1732" s="61" t="s">
        <v>28</v>
      </c>
      <c r="F1732" s="9" t="s">
        <v>259</v>
      </c>
      <c r="G1732" s="9">
        <v>288</v>
      </c>
      <c r="H1732" s="9"/>
    </row>
    <row r="1733" spans="1:8" s="57" customFormat="1">
      <c r="A1733" s="85" t="s">
        <v>1885</v>
      </c>
      <c r="B1733" s="19">
        <v>43228</v>
      </c>
      <c r="C1733" s="84" t="s">
        <v>18</v>
      </c>
      <c r="D1733" s="99" t="s">
        <v>1925</v>
      </c>
      <c r="E1733" s="61" t="s">
        <v>28</v>
      </c>
      <c r="F1733" s="9" t="s">
        <v>266</v>
      </c>
      <c r="G1733" s="9">
        <v>1993.68</v>
      </c>
      <c r="H1733" s="9"/>
    </row>
    <row r="1734" spans="1:8" s="57" customFormat="1">
      <c r="A1734" s="85" t="s">
        <v>1885</v>
      </c>
      <c r="B1734" s="19">
        <v>43229</v>
      </c>
      <c r="C1734" s="84" t="s">
        <v>16</v>
      </c>
      <c r="D1734" s="99" t="s">
        <v>1925</v>
      </c>
      <c r="E1734" s="61" t="s">
        <v>62</v>
      </c>
      <c r="F1734" s="9" t="s">
        <v>1808</v>
      </c>
      <c r="G1734" s="9"/>
      <c r="H1734" s="9">
        <v>2637</v>
      </c>
    </row>
    <row r="1735" spans="1:8" s="57" customFormat="1">
      <c r="A1735" s="85" t="s">
        <v>1885</v>
      </c>
      <c r="B1735" s="19">
        <v>43229</v>
      </c>
      <c r="C1735" s="84" t="s">
        <v>18</v>
      </c>
      <c r="D1735" s="99" t="s">
        <v>1925</v>
      </c>
      <c r="E1735" s="61" t="s">
        <v>34</v>
      </c>
      <c r="F1735" s="9" t="s">
        <v>472</v>
      </c>
      <c r="G1735" s="9">
        <v>5.36</v>
      </c>
      <c r="H1735" s="9"/>
    </row>
    <row r="1736" spans="1:8" s="57" customFormat="1">
      <c r="A1736" s="85" t="s">
        <v>1885</v>
      </c>
      <c r="B1736" s="19">
        <v>43229</v>
      </c>
      <c r="C1736" s="84" t="s">
        <v>18</v>
      </c>
      <c r="D1736" s="99" t="s">
        <v>1925</v>
      </c>
      <c r="E1736" s="61" t="s">
        <v>28</v>
      </c>
      <c r="F1736" s="9" t="s">
        <v>267</v>
      </c>
      <c r="G1736" s="9">
        <v>8576.61</v>
      </c>
      <c r="H1736" s="9"/>
    </row>
    <row r="1737" spans="1:8" s="57" customFormat="1">
      <c r="A1737" s="85" t="s">
        <v>1885</v>
      </c>
      <c r="B1737" s="19">
        <v>43229</v>
      </c>
      <c r="C1737" s="84" t="s">
        <v>18</v>
      </c>
      <c r="D1737" s="99" t="s">
        <v>1925</v>
      </c>
      <c r="E1737" s="61" t="s">
        <v>28</v>
      </c>
      <c r="F1737" s="9" t="s">
        <v>278</v>
      </c>
      <c r="G1737" s="9">
        <v>331.56</v>
      </c>
      <c r="H1737" s="9"/>
    </row>
    <row r="1738" spans="1:8" s="57" customFormat="1">
      <c r="A1738" s="85" t="s">
        <v>1885</v>
      </c>
      <c r="B1738" s="19">
        <v>43229</v>
      </c>
      <c r="C1738" s="84" t="s">
        <v>18</v>
      </c>
      <c r="D1738" s="99" t="s">
        <v>1925</v>
      </c>
      <c r="E1738" s="61" t="s">
        <v>28</v>
      </c>
      <c r="F1738" s="9" t="s">
        <v>280</v>
      </c>
      <c r="G1738" s="9">
        <v>895.5</v>
      </c>
      <c r="H1738" s="9"/>
    </row>
    <row r="1739" spans="1:8" s="57" customFormat="1">
      <c r="A1739" s="85" t="s">
        <v>1885</v>
      </c>
      <c r="B1739" s="19">
        <v>43229</v>
      </c>
      <c r="C1739" s="84" t="s">
        <v>18</v>
      </c>
      <c r="D1739" s="99" t="s">
        <v>1925</v>
      </c>
      <c r="E1739" s="61" t="s">
        <v>28</v>
      </c>
      <c r="F1739" s="9" t="s">
        <v>282</v>
      </c>
      <c r="G1739" s="9">
        <v>3060.11</v>
      </c>
      <c r="H1739" s="9"/>
    </row>
    <row r="1740" spans="1:8" s="57" customFormat="1">
      <c r="A1740" s="85" t="s">
        <v>1885</v>
      </c>
      <c r="B1740" s="19">
        <v>43229</v>
      </c>
      <c r="C1740" s="84" t="s">
        <v>18</v>
      </c>
      <c r="D1740" s="99" t="s">
        <v>1925</v>
      </c>
      <c r="E1740" s="61" t="s">
        <v>28</v>
      </c>
      <c r="F1740" s="9" t="s">
        <v>284</v>
      </c>
      <c r="G1740" s="9">
        <v>2138.4</v>
      </c>
      <c r="H1740" s="9"/>
    </row>
    <row r="1741" spans="1:8" s="57" customFormat="1">
      <c r="A1741" s="85" t="s">
        <v>1885</v>
      </c>
      <c r="B1741" s="19">
        <v>43229</v>
      </c>
      <c r="C1741" s="84" t="s">
        <v>18</v>
      </c>
      <c r="D1741" s="99" t="s">
        <v>1925</v>
      </c>
      <c r="E1741" s="61" t="s">
        <v>28</v>
      </c>
      <c r="F1741" s="9" t="s">
        <v>292</v>
      </c>
      <c r="G1741" s="9">
        <v>3629.03</v>
      </c>
      <c r="H1741" s="9"/>
    </row>
    <row r="1742" spans="1:8" s="57" customFormat="1">
      <c r="A1742" s="85" t="s">
        <v>1885</v>
      </c>
      <c r="B1742" s="19">
        <v>43230</v>
      </c>
      <c r="C1742" s="84" t="s">
        <v>16</v>
      </c>
      <c r="D1742" s="99" t="s">
        <v>1925</v>
      </c>
      <c r="E1742" s="61" t="s">
        <v>62</v>
      </c>
      <c r="F1742" s="9" t="s">
        <v>1809</v>
      </c>
      <c r="G1742" s="9"/>
      <c r="H1742" s="9">
        <v>1659.96</v>
      </c>
    </row>
    <row r="1743" spans="1:8" s="57" customFormat="1">
      <c r="A1743" s="85" t="s">
        <v>1885</v>
      </c>
      <c r="B1743" s="19">
        <v>43230</v>
      </c>
      <c r="C1743" s="84" t="s">
        <v>16</v>
      </c>
      <c r="D1743" s="99" t="s">
        <v>1925</v>
      </c>
      <c r="E1743" s="61" t="s">
        <v>62</v>
      </c>
      <c r="F1743" s="9" t="s">
        <v>1810</v>
      </c>
      <c r="G1743" s="9"/>
      <c r="H1743" s="9">
        <v>4275</v>
      </c>
    </row>
    <row r="1744" spans="1:8" s="57" customFormat="1">
      <c r="A1744" s="85" t="s">
        <v>1885</v>
      </c>
      <c r="B1744" s="19">
        <v>43230</v>
      </c>
      <c r="C1744" s="84" t="s">
        <v>16</v>
      </c>
      <c r="D1744" s="99" t="s">
        <v>1925</v>
      </c>
      <c r="E1744" s="61" t="s">
        <v>62</v>
      </c>
      <c r="F1744" s="9" t="s">
        <v>1811</v>
      </c>
      <c r="G1744" s="9"/>
      <c r="H1744" s="9">
        <v>4068</v>
      </c>
    </row>
    <row r="1745" spans="1:8" s="57" customFormat="1">
      <c r="A1745" s="85" t="s">
        <v>1885</v>
      </c>
      <c r="B1745" s="19">
        <v>43230</v>
      </c>
      <c r="C1745" s="84" t="s">
        <v>16</v>
      </c>
      <c r="D1745" s="99" t="s">
        <v>1925</v>
      </c>
      <c r="E1745" s="61" t="s">
        <v>62</v>
      </c>
      <c r="F1745" s="9" t="s">
        <v>1812</v>
      </c>
      <c r="G1745" s="9"/>
      <c r="H1745" s="9">
        <v>1567.8</v>
      </c>
    </row>
    <row r="1746" spans="1:8" s="57" customFormat="1">
      <c r="A1746" s="85" t="s">
        <v>1885</v>
      </c>
      <c r="B1746" s="19">
        <v>43230</v>
      </c>
      <c r="C1746" s="84" t="s">
        <v>16</v>
      </c>
      <c r="D1746" s="99" t="s">
        <v>1925</v>
      </c>
      <c r="E1746" s="61" t="s">
        <v>62</v>
      </c>
      <c r="F1746" s="9" t="s">
        <v>1813</v>
      </c>
      <c r="G1746" s="9"/>
      <c r="H1746" s="9">
        <v>3226.58</v>
      </c>
    </row>
    <row r="1747" spans="1:8" s="57" customFormat="1">
      <c r="A1747" s="85" t="s">
        <v>1885</v>
      </c>
      <c r="B1747" s="19">
        <v>43230</v>
      </c>
      <c r="C1747" s="84" t="s">
        <v>18</v>
      </c>
      <c r="D1747" s="99" t="s">
        <v>1925</v>
      </c>
      <c r="E1747" s="61" t="s">
        <v>28</v>
      </c>
      <c r="F1747" s="9" t="s">
        <v>293</v>
      </c>
      <c r="G1747" s="9">
        <v>5112</v>
      </c>
      <c r="H1747" s="9"/>
    </row>
    <row r="1748" spans="1:8" s="57" customFormat="1">
      <c r="A1748" s="85" t="s">
        <v>1885</v>
      </c>
      <c r="B1748" s="19">
        <v>43230</v>
      </c>
      <c r="C1748" s="84" t="s">
        <v>18</v>
      </c>
      <c r="D1748" s="99" t="s">
        <v>1925</v>
      </c>
      <c r="E1748" s="61" t="s">
        <v>28</v>
      </c>
      <c r="F1748" s="9" t="s">
        <v>294</v>
      </c>
      <c r="G1748" s="9">
        <v>2070.36</v>
      </c>
      <c r="H1748" s="9"/>
    </row>
    <row r="1749" spans="1:8" s="57" customFormat="1">
      <c r="A1749" s="85" t="s">
        <v>1885</v>
      </c>
      <c r="B1749" s="19">
        <v>43230</v>
      </c>
      <c r="C1749" s="84" t="s">
        <v>18</v>
      </c>
      <c r="D1749" s="99" t="s">
        <v>1925</v>
      </c>
      <c r="E1749" s="61" t="s">
        <v>28</v>
      </c>
      <c r="F1749" s="9" t="s">
        <v>295</v>
      </c>
      <c r="G1749" s="9">
        <v>229.5</v>
      </c>
      <c r="H1749" s="9"/>
    </row>
    <row r="1750" spans="1:8" s="57" customFormat="1">
      <c r="A1750" s="85" t="s">
        <v>1885</v>
      </c>
      <c r="B1750" s="19">
        <v>43230</v>
      </c>
      <c r="C1750" s="84" t="s">
        <v>18</v>
      </c>
      <c r="D1750" s="99" t="s">
        <v>1925</v>
      </c>
      <c r="E1750" s="61" t="s">
        <v>28</v>
      </c>
      <c r="F1750" s="9" t="s">
        <v>297</v>
      </c>
      <c r="G1750" s="9">
        <v>307.8</v>
      </c>
      <c r="H1750" s="9"/>
    </row>
    <row r="1751" spans="1:8" s="57" customFormat="1">
      <c r="A1751" s="85" t="s">
        <v>1885</v>
      </c>
      <c r="B1751" s="19">
        <v>43230</v>
      </c>
      <c r="C1751" s="84" t="s">
        <v>18</v>
      </c>
      <c r="D1751" s="99" t="s">
        <v>1925</v>
      </c>
      <c r="E1751" s="61" t="s">
        <v>28</v>
      </c>
      <c r="F1751" s="9" t="s">
        <v>298</v>
      </c>
      <c r="G1751" s="9">
        <v>201.6</v>
      </c>
      <c r="H1751" s="9"/>
    </row>
    <row r="1752" spans="1:8" s="57" customFormat="1">
      <c r="A1752" s="85" t="s">
        <v>1885</v>
      </c>
      <c r="B1752" s="19">
        <v>43231</v>
      </c>
      <c r="C1752" s="84" t="s">
        <v>16</v>
      </c>
      <c r="D1752" s="99" t="s">
        <v>1925</v>
      </c>
      <c r="E1752" s="61" t="s">
        <v>62</v>
      </c>
      <c r="F1752" s="9" t="s">
        <v>1814</v>
      </c>
      <c r="G1752" s="9"/>
      <c r="H1752" s="9">
        <v>6566.4</v>
      </c>
    </row>
    <row r="1753" spans="1:8" s="57" customFormat="1">
      <c r="A1753" s="85" t="s">
        <v>1885</v>
      </c>
      <c r="B1753" s="19">
        <v>43231</v>
      </c>
      <c r="C1753" s="84" t="s">
        <v>16</v>
      </c>
      <c r="D1753" s="99" t="s">
        <v>1925</v>
      </c>
      <c r="E1753" s="61" t="s">
        <v>62</v>
      </c>
      <c r="F1753" s="9" t="s">
        <v>1815</v>
      </c>
      <c r="G1753" s="9"/>
      <c r="H1753" s="9">
        <v>13442.1</v>
      </c>
    </row>
    <row r="1754" spans="1:8" s="57" customFormat="1">
      <c r="A1754" s="85" t="s">
        <v>1885</v>
      </c>
      <c r="B1754" s="19">
        <v>43231</v>
      </c>
      <c r="C1754" s="84" t="s">
        <v>16</v>
      </c>
      <c r="D1754" s="99" t="s">
        <v>1925</v>
      </c>
      <c r="E1754" s="61" t="s">
        <v>62</v>
      </c>
      <c r="F1754" s="9" t="s">
        <v>1816</v>
      </c>
      <c r="G1754" s="9"/>
      <c r="H1754" s="9">
        <v>1572.48</v>
      </c>
    </row>
    <row r="1755" spans="1:8" s="57" customFormat="1">
      <c r="A1755" s="85" t="s">
        <v>1885</v>
      </c>
      <c r="B1755" s="19">
        <v>43231</v>
      </c>
      <c r="C1755" s="84" t="s">
        <v>16</v>
      </c>
      <c r="D1755" s="99" t="s">
        <v>1925</v>
      </c>
      <c r="E1755" s="61" t="s">
        <v>62</v>
      </c>
      <c r="F1755" s="9" t="s">
        <v>1817</v>
      </c>
      <c r="G1755" s="9"/>
      <c r="H1755" s="9">
        <v>1164.6600000000001</v>
      </c>
    </row>
    <row r="1756" spans="1:8" s="57" customFormat="1">
      <c r="A1756" s="85" t="s">
        <v>1885</v>
      </c>
      <c r="B1756" s="19">
        <v>43231</v>
      </c>
      <c r="C1756" s="84" t="s">
        <v>16</v>
      </c>
      <c r="D1756" s="99" t="s">
        <v>1925</v>
      </c>
      <c r="E1756" s="61" t="s">
        <v>62</v>
      </c>
      <c r="F1756" s="9" t="s">
        <v>1818</v>
      </c>
      <c r="G1756" s="9"/>
      <c r="H1756" s="9">
        <v>419.49</v>
      </c>
    </row>
    <row r="1757" spans="1:8" s="57" customFormat="1">
      <c r="A1757" s="85" t="s">
        <v>1885</v>
      </c>
      <c r="B1757" s="19">
        <v>43231</v>
      </c>
      <c r="C1757" s="84" t="s">
        <v>16</v>
      </c>
      <c r="D1757" s="99" t="s">
        <v>1925</v>
      </c>
      <c r="E1757" s="61" t="s">
        <v>62</v>
      </c>
      <c r="F1757" s="9" t="s">
        <v>1819</v>
      </c>
      <c r="G1757" s="9"/>
      <c r="H1757" s="9">
        <v>2783.25</v>
      </c>
    </row>
    <row r="1758" spans="1:8" s="57" customFormat="1">
      <c r="A1758" s="85" t="s">
        <v>1885</v>
      </c>
      <c r="B1758" s="19">
        <v>43231</v>
      </c>
      <c r="C1758" s="84" t="s">
        <v>18</v>
      </c>
      <c r="D1758" s="99" t="s">
        <v>1925</v>
      </c>
      <c r="E1758" s="61" t="s">
        <v>28</v>
      </c>
      <c r="F1758" s="9" t="s">
        <v>299</v>
      </c>
      <c r="G1758" s="9">
        <v>403.2</v>
      </c>
      <c r="H1758" s="9"/>
    </row>
    <row r="1759" spans="1:8" s="57" customFormat="1">
      <c r="A1759" s="85" t="s">
        <v>1885</v>
      </c>
      <c r="B1759" s="19">
        <v>43231</v>
      </c>
      <c r="C1759" s="84" t="s">
        <v>18</v>
      </c>
      <c r="D1759" s="99" t="s">
        <v>1925</v>
      </c>
      <c r="E1759" s="61" t="s">
        <v>28</v>
      </c>
      <c r="F1759" s="9" t="s">
        <v>300</v>
      </c>
      <c r="G1759" s="9">
        <v>1244.8800000000001</v>
      </c>
      <c r="H1759" s="9"/>
    </row>
    <row r="1760" spans="1:8" s="57" customFormat="1">
      <c r="A1760" s="85" t="s">
        <v>1885</v>
      </c>
      <c r="B1760" s="19">
        <v>43231</v>
      </c>
      <c r="C1760" s="84" t="s">
        <v>18</v>
      </c>
      <c r="D1760" s="99" t="s">
        <v>1925</v>
      </c>
      <c r="E1760" s="61" t="s">
        <v>28</v>
      </c>
      <c r="F1760" s="9" t="s">
        <v>304</v>
      </c>
      <c r="G1760" s="9">
        <v>821.25</v>
      </c>
      <c r="H1760" s="9"/>
    </row>
    <row r="1761" spans="1:8" s="57" customFormat="1">
      <c r="A1761" s="85" t="s">
        <v>1885</v>
      </c>
      <c r="B1761" s="19">
        <v>43231</v>
      </c>
      <c r="C1761" s="84" t="s">
        <v>18</v>
      </c>
      <c r="D1761" s="99" t="s">
        <v>1925</v>
      </c>
      <c r="E1761" s="61" t="s">
        <v>28</v>
      </c>
      <c r="F1761" s="9" t="s">
        <v>305</v>
      </c>
      <c r="G1761" s="9">
        <v>5084.1000000000004</v>
      </c>
      <c r="H1761" s="9"/>
    </row>
    <row r="1762" spans="1:8" s="57" customFormat="1">
      <c r="A1762" s="85" t="s">
        <v>1885</v>
      </c>
      <c r="B1762" s="19">
        <v>43231</v>
      </c>
      <c r="C1762" s="84" t="s">
        <v>18</v>
      </c>
      <c r="D1762" s="99" t="s">
        <v>1925</v>
      </c>
      <c r="E1762" s="61" t="s">
        <v>28</v>
      </c>
      <c r="F1762" s="9" t="s">
        <v>308</v>
      </c>
      <c r="G1762" s="9">
        <v>1147.32</v>
      </c>
      <c r="H1762" s="9"/>
    </row>
    <row r="1763" spans="1:8" s="57" customFormat="1">
      <c r="A1763" s="85" t="s">
        <v>1885</v>
      </c>
      <c r="B1763" s="19">
        <v>43232</v>
      </c>
      <c r="C1763" s="84" t="s">
        <v>16</v>
      </c>
      <c r="D1763" s="99" t="s">
        <v>1925</v>
      </c>
      <c r="E1763" s="61" t="s">
        <v>62</v>
      </c>
      <c r="F1763" s="9" t="s">
        <v>1820</v>
      </c>
      <c r="G1763" s="9"/>
      <c r="H1763" s="9">
        <v>288</v>
      </c>
    </row>
    <row r="1764" spans="1:8" s="57" customFormat="1">
      <c r="A1764" s="85" t="s">
        <v>1885</v>
      </c>
      <c r="B1764" s="19">
        <v>43232</v>
      </c>
      <c r="C1764" s="84" t="s">
        <v>16</v>
      </c>
      <c r="D1764" s="99" t="s">
        <v>1925</v>
      </c>
      <c r="E1764" s="61" t="s">
        <v>62</v>
      </c>
      <c r="F1764" s="9" t="s">
        <v>1821</v>
      </c>
      <c r="G1764" s="9"/>
      <c r="H1764" s="9">
        <v>4562.1000000000004</v>
      </c>
    </row>
    <row r="1765" spans="1:8" s="57" customFormat="1">
      <c r="A1765" s="85" t="s">
        <v>1885</v>
      </c>
      <c r="B1765" s="19">
        <v>43232</v>
      </c>
      <c r="C1765" s="84" t="s">
        <v>16</v>
      </c>
      <c r="D1765" s="99" t="s">
        <v>1925</v>
      </c>
      <c r="E1765" s="61" t="s">
        <v>62</v>
      </c>
      <c r="F1765" s="9" t="s">
        <v>1822</v>
      </c>
      <c r="G1765" s="9"/>
      <c r="H1765" s="9">
        <v>270</v>
      </c>
    </row>
    <row r="1766" spans="1:8" s="57" customFormat="1">
      <c r="A1766" s="85" t="s">
        <v>1885</v>
      </c>
      <c r="B1766" s="19">
        <v>43232</v>
      </c>
      <c r="C1766" s="84" t="s">
        <v>18</v>
      </c>
      <c r="D1766" s="99" t="s">
        <v>1925</v>
      </c>
      <c r="E1766" s="61" t="s">
        <v>254</v>
      </c>
      <c r="F1766" s="9" t="s">
        <v>5</v>
      </c>
      <c r="H1766" s="9">
        <v>-409.5</v>
      </c>
    </row>
    <row r="1767" spans="1:8" s="57" customFormat="1">
      <c r="A1767" s="85" t="s">
        <v>1885</v>
      </c>
      <c r="B1767" s="19">
        <v>43232</v>
      </c>
      <c r="C1767" s="84" t="s">
        <v>18</v>
      </c>
      <c r="D1767" s="99" t="s">
        <v>1925</v>
      </c>
      <c r="E1767" s="61" t="s">
        <v>34</v>
      </c>
      <c r="F1767" s="9" t="s">
        <v>490</v>
      </c>
      <c r="G1767" s="9">
        <v>48.05</v>
      </c>
      <c r="H1767" s="9"/>
    </row>
    <row r="1768" spans="1:8" s="57" customFormat="1">
      <c r="A1768" s="85" t="s">
        <v>1885</v>
      </c>
      <c r="B1768" s="19">
        <v>43232</v>
      </c>
      <c r="C1768" s="84" t="s">
        <v>18</v>
      </c>
      <c r="D1768" s="99" t="s">
        <v>1925</v>
      </c>
      <c r="E1768" s="61" t="s">
        <v>28</v>
      </c>
      <c r="F1768" s="9" t="s">
        <v>309</v>
      </c>
      <c r="G1768" s="9">
        <v>1064.8399999999999</v>
      </c>
      <c r="H1768" s="9"/>
    </row>
    <row r="1769" spans="1:8" s="57" customFormat="1">
      <c r="A1769" s="85" t="s">
        <v>1885</v>
      </c>
      <c r="B1769" s="19">
        <v>43232</v>
      </c>
      <c r="C1769" s="84" t="s">
        <v>18</v>
      </c>
      <c r="D1769" s="99" t="s">
        <v>1925</v>
      </c>
      <c r="E1769" s="61" t="s">
        <v>28</v>
      </c>
      <c r="F1769" s="9" t="s">
        <v>1237</v>
      </c>
      <c r="G1769" s="9">
        <v>5180.3999999999996</v>
      </c>
      <c r="H1769" s="9"/>
    </row>
    <row r="1770" spans="1:8" s="57" customFormat="1">
      <c r="A1770" s="85" t="s">
        <v>1885</v>
      </c>
      <c r="B1770" s="19">
        <v>43232</v>
      </c>
      <c r="C1770" s="84" t="s">
        <v>18</v>
      </c>
      <c r="D1770" s="99" t="s">
        <v>1925</v>
      </c>
      <c r="E1770" s="61" t="s">
        <v>28</v>
      </c>
      <c r="F1770" s="9" t="s">
        <v>316</v>
      </c>
      <c r="G1770" s="9">
        <v>1681.88</v>
      </c>
      <c r="H1770" s="9"/>
    </row>
    <row r="1771" spans="1:8" s="57" customFormat="1">
      <c r="A1771" s="85" t="s">
        <v>1885</v>
      </c>
      <c r="B1771" s="19">
        <v>43234</v>
      </c>
      <c r="C1771" s="84" t="s">
        <v>16</v>
      </c>
      <c r="D1771" s="99" t="s">
        <v>1925</v>
      </c>
      <c r="E1771" s="61" t="s">
        <v>62</v>
      </c>
      <c r="F1771" s="9" t="s">
        <v>1823</v>
      </c>
      <c r="G1771" s="9"/>
      <c r="H1771" s="9">
        <v>450</v>
      </c>
    </row>
    <row r="1772" spans="1:8" s="57" customFormat="1">
      <c r="A1772" s="85" t="s">
        <v>1885</v>
      </c>
      <c r="B1772" s="19">
        <v>43234</v>
      </c>
      <c r="C1772" s="84" t="s">
        <v>16</v>
      </c>
      <c r="D1772" s="99" t="s">
        <v>1925</v>
      </c>
      <c r="E1772" s="61" t="s">
        <v>62</v>
      </c>
      <c r="F1772" s="9" t="s">
        <v>1824</v>
      </c>
      <c r="G1772" s="9"/>
      <c r="H1772" s="9">
        <v>3631.6</v>
      </c>
    </row>
    <row r="1773" spans="1:8" s="57" customFormat="1">
      <c r="A1773" s="85" t="s">
        <v>1885</v>
      </c>
      <c r="B1773" s="19">
        <v>43234</v>
      </c>
      <c r="C1773" s="84" t="s">
        <v>16</v>
      </c>
      <c r="D1773" s="99" t="s">
        <v>1925</v>
      </c>
      <c r="E1773" s="61" t="s">
        <v>62</v>
      </c>
      <c r="F1773" s="9" t="s">
        <v>1825</v>
      </c>
      <c r="G1773" s="9"/>
      <c r="H1773" s="9">
        <v>207</v>
      </c>
    </row>
    <row r="1774" spans="1:8" s="57" customFormat="1">
      <c r="A1774" s="85" t="s">
        <v>1885</v>
      </c>
      <c r="B1774" s="19">
        <v>43234</v>
      </c>
      <c r="C1774" s="84" t="s">
        <v>16</v>
      </c>
      <c r="D1774" s="99" t="s">
        <v>1925</v>
      </c>
      <c r="E1774" s="61" t="s">
        <v>62</v>
      </c>
      <c r="F1774" s="9" t="s">
        <v>1826</v>
      </c>
      <c r="G1774" s="9"/>
      <c r="H1774" s="9">
        <v>1394.1</v>
      </c>
    </row>
    <row r="1775" spans="1:8" s="57" customFormat="1">
      <c r="A1775" s="85" t="s">
        <v>1885</v>
      </c>
      <c r="B1775" s="19">
        <v>43234</v>
      </c>
      <c r="C1775" s="84" t="s">
        <v>16</v>
      </c>
      <c r="D1775" s="99" t="s">
        <v>1925</v>
      </c>
      <c r="E1775" s="61" t="s">
        <v>62</v>
      </c>
      <c r="F1775" s="9" t="s">
        <v>1827</v>
      </c>
      <c r="G1775" s="9"/>
      <c r="H1775" s="9">
        <v>53.46</v>
      </c>
    </row>
    <row r="1776" spans="1:8" s="57" customFormat="1">
      <c r="A1776" s="85" t="s">
        <v>1885</v>
      </c>
      <c r="B1776" s="19">
        <v>43234</v>
      </c>
      <c r="C1776" s="84" t="s">
        <v>18</v>
      </c>
      <c r="D1776" s="99" t="s">
        <v>1925</v>
      </c>
      <c r="E1776" s="61" t="s">
        <v>34</v>
      </c>
      <c r="F1776" s="9" t="s">
        <v>496</v>
      </c>
      <c r="G1776" s="9">
        <v>189</v>
      </c>
      <c r="H1776" s="9"/>
    </row>
    <row r="1777" spans="1:8" s="57" customFormat="1">
      <c r="A1777" s="85" t="s">
        <v>1885</v>
      </c>
      <c r="B1777" s="19">
        <v>43234</v>
      </c>
      <c r="C1777" s="84" t="s">
        <v>18</v>
      </c>
      <c r="D1777" s="99" t="s">
        <v>1925</v>
      </c>
      <c r="E1777" s="61" t="s">
        <v>28</v>
      </c>
      <c r="F1777" s="9" t="s">
        <v>317</v>
      </c>
      <c r="G1777" s="9">
        <v>945</v>
      </c>
      <c r="H1777" s="9"/>
    </row>
    <row r="1778" spans="1:8" s="57" customFormat="1">
      <c r="A1778" s="85" t="s">
        <v>1885</v>
      </c>
      <c r="B1778" s="19">
        <v>43234</v>
      </c>
      <c r="C1778" s="84" t="s">
        <v>18</v>
      </c>
      <c r="D1778" s="99" t="s">
        <v>1925</v>
      </c>
      <c r="E1778" s="61" t="s">
        <v>28</v>
      </c>
      <c r="F1778" s="9" t="s">
        <v>318</v>
      </c>
      <c r="G1778" s="9">
        <v>4235.3999999999996</v>
      </c>
      <c r="H1778" s="9"/>
    </row>
    <row r="1779" spans="1:8" s="57" customFormat="1">
      <c r="A1779" s="85" t="s">
        <v>1885</v>
      </c>
      <c r="B1779" s="19">
        <v>43234</v>
      </c>
      <c r="C1779" s="84" t="s">
        <v>18</v>
      </c>
      <c r="D1779" s="99" t="s">
        <v>1925</v>
      </c>
      <c r="E1779" s="61" t="s">
        <v>28</v>
      </c>
      <c r="F1779" s="9" t="s">
        <v>323</v>
      </c>
      <c r="G1779" s="9">
        <v>856.52</v>
      </c>
      <c r="H1779" s="9"/>
    </row>
    <row r="1780" spans="1:8" s="57" customFormat="1">
      <c r="A1780" s="85" t="s">
        <v>1885</v>
      </c>
      <c r="B1780" s="19">
        <v>43234</v>
      </c>
      <c r="C1780" s="84" t="s">
        <v>18</v>
      </c>
      <c r="D1780" s="99" t="s">
        <v>1925</v>
      </c>
      <c r="E1780" s="61" t="s">
        <v>28</v>
      </c>
      <c r="F1780" s="9" t="s">
        <v>326</v>
      </c>
      <c r="G1780" s="9">
        <v>139.5</v>
      </c>
      <c r="H1780" s="9"/>
    </row>
    <row r="1781" spans="1:8" s="57" customFormat="1">
      <c r="A1781" s="85" t="s">
        <v>1885</v>
      </c>
      <c r="B1781" s="19">
        <v>43234</v>
      </c>
      <c r="C1781" s="84" t="s">
        <v>18</v>
      </c>
      <c r="D1781" s="99" t="s">
        <v>1925</v>
      </c>
      <c r="E1781" s="61" t="s">
        <v>28</v>
      </c>
      <c r="F1781" s="9" t="s">
        <v>327</v>
      </c>
      <c r="G1781" s="9">
        <v>1504.8</v>
      </c>
      <c r="H1781" s="9"/>
    </row>
    <row r="1782" spans="1:8" s="57" customFormat="1">
      <c r="A1782" s="85" t="s">
        <v>1885</v>
      </c>
      <c r="B1782" s="19">
        <v>43234</v>
      </c>
      <c r="C1782" s="84" t="s">
        <v>18</v>
      </c>
      <c r="D1782" s="99" t="s">
        <v>1925</v>
      </c>
      <c r="E1782" s="61" t="s">
        <v>28</v>
      </c>
      <c r="F1782" s="9" t="s">
        <v>328</v>
      </c>
      <c r="G1782" s="9">
        <v>465.75</v>
      </c>
      <c r="H1782" s="9"/>
    </row>
    <row r="1783" spans="1:8" s="57" customFormat="1">
      <c r="A1783" s="85" t="s">
        <v>1885</v>
      </c>
      <c r="B1783" s="19">
        <v>43235</v>
      </c>
      <c r="C1783" s="84" t="s">
        <v>16</v>
      </c>
      <c r="D1783" s="99" t="s">
        <v>1925</v>
      </c>
      <c r="E1783" s="61" t="s">
        <v>62</v>
      </c>
      <c r="F1783" s="9" t="s">
        <v>1828</v>
      </c>
      <c r="G1783" s="9"/>
      <c r="H1783" s="9">
        <v>4552.2</v>
      </c>
    </row>
    <row r="1784" spans="1:8" s="57" customFormat="1">
      <c r="A1784" s="85" t="s">
        <v>1885</v>
      </c>
      <c r="B1784" s="19">
        <v>43235</v>
      </c>
      <c r="C1784" s="84" t="s">
        <v>16</v>
      </c>
      <c r="D1784" s="99" t="s">
        <v>1925</v>
      </c>
      <c r="E1784" s="61" t="s">
        <v>62</v>
      </c>
      <c r="F1784" s="9" t="s">
        <v>1829</v>
      </c>
      <c r="G1784" s="9"/>
      <c r="H1784" s="9">
        <v>496.8</v>
      </c>
    </row>
    <row r="1785" spans="1:8" s="57" customFormat="1">
      <c r="A1785" s="85" t="s">
        <v>1885</v>
      </c>
      <c r="B1785" s="19">
        <v>43235</v>
      </c>
      <c r="C1785" s="84" t="s">
        <v>18</v>
      </c>
      <c r="D1785" s="99" t="s">
        <v>1925</v>
      </c>
      <c r="E1785" s="61" t="s">
        <v>28</v>
      </c>
      <c r="F1785" s="9" t="s">
        <v>329</v>
      </c>
      <c r="G1785" s="9">
        <v>1854.45</v>
      </c>
      <c r="H1785" s="9"/>
    </row>
    <row r="1786" spans="1:8" s="57" customFormat="1">
      <c r="A1786" s="85" t="s">
        <v>1885</v>
      </c>
      <c r="B1786" s="19">
        <v>43235</v>
      </c>
      <c r="C1786" s="84" t="s">
        <v>18</v>
      </c>
      <c r="D1786" s="99" t="s">
        <v>1925</v>
      </c>
      <c r="E1786" s="61" t="s">
        <v>28</v>
      </c>
      <c r="F1786" s="9" t="s">
        <v>335</v>
      </c>
      <c r="G1786" s="9">
        <v>252</v>
      </c>
      <c r="H1786" s="9"/>
    </row>
    <row r="1787" spans="1:8" s="57" customFormat="1">
      <c r="A1787" s="85" t="s">
        <v>1885</v>
      </c>
      <c r="B1787" s="19">
        <v>43236</v>
      </c>
      <c r="C1787" s="84" t="s">
        <v>16</v>
      </c>
      <c r="D1787" s="99" t="s">
        <v>1925</v>
      </c>
      <c r="E1787" s="61" t="s">
        <v>62</v>
      </c>
      <c r="F1787" s="9" t="s">
        <v>1830</v>
      </c>
      <c r="G1787" s="9"/>
      <c r="H1787" s="9">
        <v>3773.42</v>
      </c>
    </row>
    <row r="1788" spans="1:8" s="57" customFormat="1">
      <c r="A1788" s="85" t="s">
        <v>1885</v>
      </c>
      <c r="B1788" s="19">
        <v>43236</v>
      </c>
      <c r="C1788" s="84" t="s">
        <v>18</v>
      </c>
      <c r="D1788" s="99" t="s">
        <v>1925</v>
      </c>
      <c r="E1788" s="61" t="s">
        <v>28</v>
      </c>
      <c r="F1788" s="9" t="s">
        <v>336</v>
      </c>
      <c r="G1788" s="9">
        <v>3615.76</v>
      </c>
      <c r="H1788" s="9"/>
    </row>
    <row r="1789" spans="1:8" s="57" customFormat="1">
      <c r="A1789" s="85" t="s">
        <v>1885</v>
      </c>
      <c r="B1789" s="19">
        <v>43236</v>
      </c>
      <c r="C1789" s="84" t="s">
        <v>18</v>
      </c>
      <c r="D1789" s="99" t="s">
        <v>1925</v>
      </c>
      <c r="E1789" s="61" t="s">
        <v>28</v>
      </c>
      <c r="F1789" s="9" t="s">
        <v>338</v>
      </c>
      <c r="G1789" s="9">
        <v>904.67</v>
      </c>
      <c r="H1789" s="9"/>
    </row>
    <row r="1790" spans="1:8" s="57" customFormat="1">
      <c r="A1790" s="85" t="s">
        <v>1885</v>
      </c>
      <c r="B1790" s="19">
        <v>43236</v>
      </c>
      <c r="C1790" s="84" t="s">
        <v>18</v>
      </c>
      <c r="D1790" s="99" t="s">
        <v>1925</v>
      </c>
      <c r="E1790" s="61" t="s">
        <v>28</v>
      </c>
      <c r="F1790" s="9" t="s">
        <v>31</v>
      </c>
      <c r="G1790" s="9">
        <v>877.86</v>
      </c>
      <c r="H1790" s="9"/>
    </row>
    <row r="1791" spans="1:8" s="57" customFormat="1">
      <c r="A1791" s="85" t="s">
        <v>1885</v>
      </c>
      <c r="B1791" s="19">
        <v>43237</v>
      </c>
      <c r="C1791" s="84" t="s">
        <v>16</v>
      </c>
      <c r="D1791" s="99" t="s">
        <v>1925</v>
      </c>
      <c r="E1791" s="61" t="s">
        <v>62</v>
      </c>
      <c r="F1791" s="9" t="s">
        <v>1831</v>
      </c>
      <c r="G1791" s="9"/>
      <c r="H1791" s="9">
        <v>19.079999999999998</v>
      </c>
    </row>
    <row r="1792" spans="1:8" s="57" customFormat="1">
      <c r="A1792" s="85" t="s">
        <v>1885</v>
      </c>
      <c r="B1792" s="19">
        <v>43237</v>
      </c>
      <c r="C1792" s="84" t="s">
        <v>16</v>
      </c>
      <c r="D1792" s="99" t="s">
        <v>1925</v>
      </c>
      <c r="E1792" s="61" t="s">
        <v>62</v>
      </c>
      <c r="F1792" s="9" t="s">
        <v>1832</v>
      </c>
      <c r="G1792" s="9"/>
      <c r="H1792" s="9">
        <v>3343.5</v>
      </c>
    </row>
    <row r="1793" spans="1:8" s="57" customFormat="1">
      <c r="A1793" s="85" t="s">
        <v>1885</v>
      </c>
      <c r="B1793" s="19">
        <v>43237</v>
      </c>
      <c r="C1793" s="84" t="s">
        <v>16</v>
      </c>
      <c r="D1793" s="99" t="s">
        <v>1925</v>
      </c>
      <c r="E1793" s="61" t="s">
        <v>62</v>
      </c>
      <c r="F1793" s="9" t="s">
        <v>1833</v>
      </c>
      <c r="G1793" s="9"/>
      <c r="H1793" s="9">
        <v>3915</v>
      </c>
    </row>
    <row r="1794" spans="1:8" s="57" customFormat="1">
      <c r="A1794" s="85" t="s">
        <v>1885</v>
      </c>
      <c r="B1794" s="19">
        <v>43237</v>
      </c>
      <c r="C1794" s="84" t="s">
        <v>16</v>
      </c>
      <c r="D1794" s="99" t="s">
        <v>1925</v>
      </c>
      <c r="E1794" s="61" t="s">
        <v>62</v>
      </c>
      <c r="F1794" s="9" t="s">
        <v>1834</v>
      </c>
      <c r="G1794" s="9"/>
      <c r="H1794" s="9">
        <v>2340</v>
      </c>
    </row>
    <row r="1795" spans="1:8" s="57" customFormat="1">
      <c r="A1795" s="85" t="s">
        <v>1885</v>
      </c>
      <c r="B1795" s="19">
        <v>43237</v>
      </c>
      <c r="C1795" s="84" t="s">
        <v>16</v>
      </c>
      <c r="D1795" s="99" t="s">
        <v>1925</v>
      </c>
      <c r="E1795" s="61" t="s">
        <v>62</v>
      </c>
      <c r="F1795" s="9" t="s">
        <v>1835</v>
      </c>
      <c r="G1795" s="9"/>
      <c r="H1795" s="9">
        <v>603</v>
      </c>
    </row>
    <row r="1796" spans="1:8" s="57" customFormat="1">
      <c r="A1796" s="85" t="s">
        <v>1885</v>
      </c>
      <c r="B1796" s="19">
        <v>43237</v>
      </c>
      <c r="C1796" s="84" t="s">
        <v>16</v>
      </c>
      <c r="D1796" s="99" t="s">
        <v>1925</v>
      </c>
      <c r="E1796" s="61" t="s">
        <v>62</v>
      </c>
      <c r="F1796" s="9" t="s">
        <v>1836</v>
      </c>
      <c r="G1796" s="9"/>
      <c r="H1796" s="9">
        <v>14175</v>
      </c>
    </row>
    <row r="1797" spans="1:8" s="57" customFormat="1">
      <c r="A1797" s="85" t="s">
        <v>1885</v>
      </c>
      <c r="B1797" s="19">
        <v>43237</v>
      </c>
      <c r="C1797" s="84" t="s">
        <v>16</v>
      </c>
      <c r="D1797" s="99" t="s">
        <v>1925</v>
      </c>
      <c r="E1797" s="61" t="s">
        <v>62</v>
      </c>
      <c r="F1797" s="9" t="s">
        <v>1837</v>
      </c>
      <c r="G1797" s="9"/>
      <c r="H1797" s="9">
        <v>1649.88</v>
      </c>
    </row>
    <row r="1798" spans="1:8" s="57" customFormat="1">
      <c r="A1798" s="85" t="s">
        <v>1885</v>
      </c>
      <c r="B1798" s="19">
        <v>43237</v>
      </c>
      <c r="C1798" s="84" t="s">
        <v>18</v>
      </c>
      <c r="D1798" s="99" t="s">
        <v>1925</v>
      </c>
      <c r="E1798" s="61" t="s">
        <v>28</v>
      </c>
      <c r="F1798" s="9" t="s">
        <v>347</v>
      </c>
      <c r="G1798" s="9">
        <v>90</v>
      </c>
      <c r="H1798" s="9"/>
    </row>
    <row r="1799" spans="1:8" s="57" customFormat="1">
      <c r="A1799" s="85" t="s">
        <v>1885</v>
      </c>
      <c r="B1799" s="19">
        <v>43237</v>
      </c>
      <c r="C1799" s="84" t="s">
        <v>18</v>
      </c>
      <c r="D1799" s="99" t="s">
        <v>1925</v>
      </c>
      <c r="E1799" s="61" t="s">
        <v>28</v>
      </c>
      <c r="F1799" s="9" t="s">
        <v>349</v>
      </c>
      <c r="G1799" s="9">
        <v>900</v>
      </c>
      <c r="H1799" s="9"/>
    </row>
    <row r="1800" spans="1:8" s="57" customFormat="1">
      <c r="A1800" s="85" t="s">
        <v>1885</v>
      </c>
      <c r="B1800" s="19">
        <v>43237</v>
      </c>
      <c r="C1800" s="84" t="s">
        <v>18</v>
      </c>
      <c r="D1800" s="99" t="s">
        <v>1925</v>
      </c>
      <c r="E1800" s="61" t="s">
        <v>28</v>
      </c>
      <c r="F1800" s="9" t="s">
        <v>359</v>
      </c>
      <c r="G1800" s="9">
        <v>72</v>
      </c>
      <c r="H1800" s="9"/>
    </row>
    <row r="1801" spans="1:8" s="57" customFormat="1">
      <c r="A1801" s="85" t="s">
        <v>1885</v>
      </c>
      <c r="B1801" s="19">
        <v>43237</v>
      </c>
      <c r="C1801" s="84" t="s">
        <v>18</v>
      </c>
      <c r="D1801" s="99" t="s">
        <v>1925</v>
      </c>
      <c r="E1801" s="61" t="s">
        <v>34</v>
      </c>
      <c r="F1801" s="9" t="s">
        <v>516</v>
      </c>
      <c r="G1801" s="9">
        <v>1069.01</v>
      </c>
      <c r="H1801" s="9"/>
    </row>
    <row r="1802" spans="1:8" s="57" customFormat="1">
      <c r="A1802" s="85" t="s">
        <v>1885</v>
      </c>
      <c r="B1802" s="19">
        <v>43238</v>
      </c>
      <c r="C1802" s="84" t="s">
        <v>16</v>
      </c>
      <c r="D1802" s="99" t="s">
        <v>1925</v>
      </c>
      <c r="E1802" s="61" t="s">
        <v>62</v>
      </c>
      <c r="F1802" s="9" t="s">
        <v>1838</v>
      </c>
      <c r="G1802" s="9"/>
      <c r="H1802" s="9">
        <v>558</v>
      </c>
    </row>
    <row r="1803" spans="1:8" s="57" customFormat="1">
      <c r="A1803" s="85" t="s">
        <v>1885</v>
      </c>
      <c r="B1803" s="19">
        <v>43238</v>
      </c>
      <c r="C1803" s="84" t="s">
        <v>16</v>
      </c>
      <c r="D1803" s="99" t="s">
        <v>1925</v>
      </c>
      <c r="E1803" s="61" t="s">
        <v>62</v>
      </c>
      <c r="F1803" s="9" t="s">
        <v>1839</v>
      </c>
      <c r="G1803" s="9"/>
      <c r="H1803" s="9">
        <v>1742.94</v>
      </c>
    </row>
    <row r="1804" spans="1:8" s="57" customFormat="1">
      <c r="A1804" s="85" t="s">
        <v>1885</v>
      </c>
      <c r="B1804" s="19">
        <v>43238</v>
      </c>
      <c r="C1804" s="84" t="s">
        <v>16</v>
      </c>
      <c r="D1804" s="99" t="s">
        <v>1925</v>
      </c>
      <c r="E1804" s="61" t="s">
        <v>62</v>
      </c>
      <c r="F1804" s="9" t="s">
        <v>1840</v>
      </c>
      <c r="G1804" s="9"/>
      <c r="H1804" s="9">
        <v>5605.12</v>
      </c>
    </row>
    <row r="1805" spans="1:8" s="57" customFormat="1">
      <c r="A1805" s="85" t="s">
        <v>1885</v>
      </c>
      <c r="B1805" s="19">
        <v>43238</v>
      </c>
      <c r="C1805" s="84" t="s">
        <v>16</v>
      </c>
      <c r="D1805" s="99" t="s">
        <v>1925</v>
      </c>
      <c r="E1805" s="61" t="s">
        <v>62</v>
      </c>
      <c r="F1805" s="9" t="s">
        <v>1841</v>
      </c>
      <c r="G1805" s="9"/>
      <c r="H1805" s="9">
        <v>842.4</v>
      </c>
    </row>
    <row r="1806" spans="1:8" s="57" customFormat="1">
      <c r="A1806" s="85" t="s">
        <v>1885</v>
      </c>
      <c r="B1806" s="19">
        <v>43238</v>
      </c>
      <c r="C1806" s="84" t="s">
        <v>16</v>
      </c>
      <c r="D1806" s="99" t="s">
        <v>1925</v>
      </c>
      <c r="E1806" s="61" t="s">
        <v>62</v>
      </c>
      <c r="F1806" s="9" t="s">
        <v>1842</v>
      </c>
      <c r="G1806" s="9"/>
      <c r="H1806" s="9">
        <v>230.71</v>
      </c>
    </row>
    <row r="1807" spans="1:8" s="57" customFormat="1">
      <c r="A1807" s="85" t="s">
        <v>1885</v>
      </c>
      <c r="B1807" s="19">
        <v>43238</v>
      </c>
      <c r="C1807" s="84" t="s">
        <v>16</v>
      </c>
      <c r="D1807" s="99" t="s">
        <v>1925</v>
      </c>
      <c r="E1807" s="61" t="s">
        <v>62</v>
      </c>
      <c r="F1807" s="9" t="s">
        <v>1843</v>
      </c>
      <c r="G1807" s="9"/>
      <c r="H1807" s="9">
        <v>239.4</v>
      </c>
    </row>
    <row r="1808" spans="1:8" s="57" customFormat="1">
      <c r="A1808" s="85" t="s">
        <v>1885</v>
      </c>
      <c r="B1808" s="19">
        <v>43238</v>
      </c>
      <c r="C1808" s="84" t="s">
        <v>18</v>
      </c>
      <c r="D1808" s="99" t="s">
        <v>1925</v>
      </c>
      <c r="E1808" s="61" t="s">
        <v>28</v>
      </c>
      <c r="F1808" s="9" t="s">
        <v>21</v>
      </c>
      <c r="G1808" s="9">
        <v>520.02</v>
      </c>
      <c r="H1808" s="9"/>
    </row>
    <row r="1809" spans="1:8" s="57" customFormat="1">
      <c r="A1809" s="85" t="s">
        <v>1885</v>
      </c>
      <c r="B1809" s="19">
        <v>43238</v>
      </c>
      <c r="C1809" s="84" t="s">
        <v>18</v>
      </c>
      <c r="D1809" s="99" t="s">
        <v>1925</v>
      </c>
      <c r="E1809" s="61" t="s">
        <v>28</v>
      </c>
      <c r="F1809" s="9" t="s">
        <v>377</v>
      </c>
      <c r="G1809" s="9">
        <v>12174.03</v>
      </c>
      <c r="H1809" s="9"/>
    </row>
    <row r="1810" spans="1:8" s="57" customFormat="1">
      <c r="A1810" s="85" t="s">
        <v>1885</v>
      </c>
      <c r="B1810" s="19">
        <v>43239</v>
      </c>
      <c r="C1810" s="84" t="s">
        <v>16</v>
      </c>
      <c r="D1810" s="99" t="s">
        <v>1925</v>
      </c>
      <c r="E1810" s="61" t="s">
        <v>62</v>
      </c>
      <c r="F1810" s="9" t="s">
        <v>1844</v>
      </c>
      <c r="G1810" s="9"/>
      <c r="H1810" s="9">
        <v>516.33000000000004</v>
      </c>
    </row>
    <row r="1811" spans="1:8" s="57" customFormat="1">
      <c r="A1811" s="85" t="s">
        <v>1885</v>
      </c>
      <c r="B1811" s="19">
        <v>43239</v>
      </c>
      <c r="C1811" s="84" t="s">
        <v>18</v>
      </c>
      <c r="D1811" s="99" t="s">
        <v>1925</v>
      </c>
      <c r="E1811" s="61" t="s">
        <v>34</v>
      </c>
      <c r="F1811" s="9" t="s">
        <v>535</v>
      </c>
      <c r="G1811" s="9">
        <v>131.63</v>
      </c>
      <c r="H1811" s="9"/>
    </row>
    <row r="1812" spans="1:8" s="57" customFormat="1">
      <c r="A1812" s="85" t="s">
        <v>1885</v>
      </c>
      <c r="B1812" s="19">
        <v>43239</v>
      </c>
      <c r="C1812" s="84" t="s">
        <v>18</v>
      </c>
      <c r="D1812" s="99" t="s">
        <v>1925</v>
      </c>
      <c r="E1812" s="61" t="s">
        <v>28</v>
      </c>
      <c r="F1812" s="9" t="s">
        <v>381</v>
      </c>
      <c r="G1812" s="9">
        <v>150.12</v>
      </c>
      <c r="H1812" s="9"/>
    </row>
    <row r="1813" spans="1:8" s="57" customFormat="1">
      <c r="A1813" s="85" t="s">
        <v>1885</v>
      </c>
      <c r="B1813" s="19">
        <v>43241</v>
      </c>
      <c r="C1813" s="84" t="s">
        <v>16</v>
      </c>
      <c r="D1813" s="99" t="s">
        <v>1925</v>
      </c>
      <c r="E1813" s="61" t="s">
        <v>62</v>
      </c>
      <c r="F1813" s="9" t="s">
        <v>1845</v>
      </c>
      <c r="G1813" s="9"/>
      <c r="H1813" s="9">
        <v>592.52</v>
      </c>
    </row>
    <row r="1814" spans="1:8" s="57" customFormat="1">
      <c r="A1814" s="85" t="s">
        <v>1885</v>
      </c>
      <c r="B1814" s="19">
        <v>43241</v>
      </c>
      <c r="C1814" s="84" t="s">
        <v>18</v>
      </c>
      <c r="D1814" s="99" t="s">
        <v>1925</v>
      </c>
      <c r="E1814" s="61" t="s">
        <v>34</v>
      </c>
      <c r="F1814" s="9" t="s">
        <v>546</v>
      </c>
      <c r="G1814" s="9">
        <v>44.91</v>
      </c>
      <c r="H1814" s="9"/>
    </row>
    <row r="1815" spans="1:8" s="57" customFormat="1">
      <c r="A1815" s="85" t="s">
        <v>1885</v>
      </c>
      <c r="B1815" s="19">
        <v>43241</v>
      </c>
      <c r="C1815" s="84" t="s">
        <v>18</v>
      </c>
      <c r="D1815" s="99" t="s">
        <v>1925</v>
      </c>
      <c r="E1815" s="61" t="s">
        <v>28</v>
      </c>
      <c r="F1815" s="9" t="s">
        <v>383</v>
      </c>
      <c r="G1815" s="9">
        <v>210.15</v>
      </c>
      <c r="H1815" s="9"/>
    </row>
    <row r="1816" spans="1:8" s="57" customFormat="1">
      <c r="A1816" s="85" t="s">
        <v>1885</v>
      </c>
      <c r="B1816" s="19">
        <v>43241</v>
      </c>
      <c r="C1816" s="84" t="s">
        <v>18</v>
      </c>
      <c r="D1816" s="99" t="s">
        <v>1925</v>
      </c>
      <c r="E1816" s="61" t="s">
        <v>28</v>
      </c>
      <c r="F1816" s="9" t="s">
        <v>384</v>
      </c>
      <c r="G1816" s="9">
        <v>4105.58</v>
      </c>
      <c r="H1816" s="9"/>
    </row>
    <row r="1817" spans="1:8" s="57" customFormat="1">
      <c r="A1817" s="85" t="s">
        <v>1885</v>
      </c>
      <c r="B1817" s="19">
        <v>43241</v>
      </c>
      <c r="C1817" s="84" t="s">
        <v>18</v>
      </c>
      <c r="D1817" s="99" t="s">
        <v>1925</v>
      </c>
      <c r="E1817" s="61" t="s">
        <v>28</v>
      </c>
      <c r="F1817" s="9" t="s">
        <v>387</v>
      </c>
      <c r="G1817" s="9">
        <v>697.79</v>
      </c>
      <c r="H1817" s="9"/>
    </row>
    <row r="1818" spans="1:8" s="57" customFormat="1">
      <c r="A1818" s="85" t="s">
        <v>1885</v>
      </c>
      <c r="B1818" s="19">
        <v>43241</v>
      </c>
      <c r="C1818" s="84" t="s">
        <v>18</v>
      </c>
      <c r="D1818" s="99" t="s">
        <v>1925</v>
      </c>
      <c r="E1818" s="61" t="s">
        <v>28</v>
      </c>
      <c r="F1818" s="9" t="s">
        <v>395</v>
      </c>
      <c r="G1818" s="9">
        <v>807.75</v>
      </c>
      <c r="H1818" s="9"/>
    </row>
    <row r="1819" spans="1:8" s="57" customFormat="1">
      <c r="A1819" s="85" t="s">
        <v>1885</v>
      </c>
      <c r="B1819" s="19">
        <v>43241</v>
      </c>
      <c r="C1819" s="84" t="s">
        <v>18</v>
      </c>
      <c r="D1819" s="99" t="s">
        <v>1925</v>
      </c>
      <c r="E1819" s="61" t="s">
        <v>28</v>
      </c>
      <c r="F1819" s="9" t="s">
        <v>396</v>
      </c>
      <c r="G1819" s="9">
        <v>2276.44</v>
      </c>
      <c r="H1819" s="9"/>
    </row>
    <row r="1820" spans="1:8" s="57" customFormat="1">
      <c r="A1820" s="85" t="s">
        <v>1885</v>
      </c>
      <c r="B1820" s="19">
        <v>43241</v>
      </c>
      <c r="C1820" s="84" t="s">
        <v>18</v>
      </c>
      <c r="D1820" s="99" t="s">
        <v>1925</v>
      </c>
      <c r="E1820" s="61" t="s">
        <v>28</v>
      </c>
      <c r="F1820" s="9" t="s">
        <v>400</v>
      </c>
      <c r="G1820" s="9">
        <v>1379.7</v>
      </c>
      <c r="H1820" s="9"/>
    </row>
    <row r="1821" spans="1:8" s="57" customFormat="1">
      <c r="A1821" s="85" t="s">
        <v>1885</v>
      </c>
      <c r="B1821" s="19">
        <v>43241</v>
      </c>
      <c r="C1821" s="84" t="s">
        <v>18</v>
      </c>
      <c r="D1821" s="99" t="s">
        <v>1925</v>
      </c>
      <c r="E1821" s="61" t="s">
        <v>28</v>
      </c>
      <c r="F1821" s="9" t="s">
        <v>401</v>
      </c>
      <c r="G1821" s="9">
        <v>989.02</v>
      </c>
      <c r="H1821" s="9"/>
    </row>
    <row r="1822" spans="1:8" s="57" customFormat="1">
      <c r="A1822" s="85" t="s">
        <v>1885</v>
      </c>
      <c r="B1822" s="19">
        <v>43241</v>
      </c>
      <c r="C1822" s="84" t="s">
        <v>18</v>
      </c>
      <c r="D1822" s="99" t="s">
        <v>1925</v>
      </c>
      <c r="E1822" s="61" t="s">
        <v>28</v>
      </c>
      <c r="F1822" s="9" t="s">
        <v>402</v>
      </c>
      <c r="G1822" s="9">
        <v>1630.98</v>
      </c>
      <c r="H1822" s="9"/>
    </row>
    <row r="1823" spans="1:8" s="57" customFormat="1">
      <c r="A1823" s="85" t="s">
        <v>1885</v>
      </c>
      <c r="B1823" s="19">
        <v>43242</v>
      </c>
      <c r="C1823" s="84" t="s">
        <v>16</v>
      </c>
      <c r="D1823" s="99" t="s">
        <v>1925</v>
      </c>
      <c r="E1823" s="61" t="s">
        <v>62</v>
      </c>
      <c r="F1823" s="9" t="s">
        <v>1846</v>
      </c>
      <c r="G1823" s="9"/>
      <c r="H1823" s="9">
        <v>4473.42</v>
      </c>
    </row>
    <row r="1824" spans="1:8" s="57" customFormat="1">
      <c r="A1824" s="85" t="s">
        <v>1885</v>
      </c>
      <c r="B1824" s="19">
        <v>43242</v>
      </c>
      <c r="C1824" s="84" t="s">
        <v>16</v>
      </c>
      <c r="D1824" s="99" t="s">
        <v>1925</v>
      </c>
      <c r="E1824" s="61" t="s">
        <v>62</v>
      </c>
      <c r="F1824" s="9" t="s">
        <v>1847</v>
      </c>
      <c r="G1824" s="9"/>
      <c r="H1824" s="9">
        <v>4795.66</v>
      </c>
    </row>
    <row r="1825" spans="1:8" s="57" customFormat="1">
      <c r="A1825" s="85" t="s">
        <v>1885</v>
      </c>
      <c r="B1825" s="19">
        <v>43242</v>
      </c>
      <c r="C1825" s="84" t="s">
        <v>18</v>
      </c>
      <c r="D1825" s="99" t="s">
        <v>1925</v>
      </c>
      <c r="E1825" s="61" t="s">
        <v>34</v>
      </c>
      <c r="F1825" s="9" t="s">
        <v>568</v>
      </c>
      <c r="G1825" s="9">
        <v>1235.5899999999999</v>
      </c>
      <c r="H1825" s="9"/>
    </row>
    <row r="1826" spans="1:8" s="57" customFormat="1">
      <c r="A1826" s="85" t="s">
        <v>1885</v>
      </c>
      <c r="B1826" s="19">
        <v>43242</v>
      </c>
      <c r="C1826" s="84" t="s">
        <v>18</v>
      </c>
      <c r="D1826" s="99" t="s">
        <v>1925</v>
      </c>
      <c r="E1826" s="61" t="s">
        <v>34</v>
      </c>
      <c r="F1826" s="9" t="s">
        <v>569</v>
      </c>
      <c r="G1826" s="9">
        <v>13.5</v>
      </c>
      <c r="H1826" s="9"/>
    </row>
    <row r="1827" spans="1:8" s="57" customFormat="1">
      <c r="A1827" s="85" t="s">
        <v>1885</v>
      </c>
      <c r="B1827" s="19">
        <v>43242</v>
      </c>
      <c r="C1827" s="84" t="s">
        <v>18</v>
      </c>
      <c r="D1827" s="99" t="s">
        <v>1925</v>
      </c>
      <c r="E1827" s="61" t="s">
        <v>28</v>
      </c>
      <c r="F1827" s="9" t="s">
        <v>403</v>
      </c>
      <c r="G1827" s="9">
        <v>4880.74</v>
      </c>
      <c r="H1827" s="9"/>
    </row>
    <row r="1828" spans="1:8" s="57" customFormat="1">
      <c r="A1828" s="85" t="s">
        <v>1885</v>
      </c>
      <c r="B1828" s="19">
        <v>43242</v>
      </c>
      <c r="C1828" s="84" t="s">
        <v>18</v>
      </c>
      <c r="D1828" s="99" t="s">
        <v>1925</v>
      </c>
      <c r="E1828" s="61" t="s">
        <v>28</v>
      </c>
      <c r="F1828" s="9" t="s">
        <v>404</v>
      </c>
      <c r="G1828" s="9">
        <v>13069.33</v>
      </c>
      <c r="H1828" s="9"/>
    </row>
    <row r="1829" spans="1:8" s="57" customFormat="1">
      <c r="A1829" s="85" t="s">
        <v>1885</v>
      </c>
      <c r="B1829" s="19">
        <v>43242</v>
      </c>
      <c r="C1829" s="84" t="s">
        <v>18</v>
      </c>
      <c r="D1829" s="99" t="s">
        <v>1925</v>
      </c>
      <c r="E1829" s="61" t="s">
        <v>28</v>
      </c>
      <c r="F1829" s="9" t="s">
        <v>409</v>
      </c>
      <c r="G1829" s="9">
        <v>1130.8499999999999</v>
      </c>
      <c r="H1829" s="9"/>
    </row>
    <row r="1830" spans="1:8" s="57" customFormat="1">
      <c r="A1830" s="85" t="s">
        <v>1885</v>
      </c>
      <c r="B1830" s="19">
        <v>43242</v>
      </c>
      <c r="C1830" s="84" t="s">
        <v>18</v>
      </c>
      <c r="D1830" s="99" t="s">
        <v>1925</v>
      </c>
      <c r="E1830" s="61" t="s">
        <v>28</v>
      </c>
      <c r="F1830" s="9" t="s">
        <v>410</v>
      </c>
      <c r="G1830" s="9">
        <v>48.78</v>
      </c>
      <c r="H1830" s="9"/>
    </row>
    <row r="1831" spans="1:8" s="57" customFormat="1">
      <c r="A1831" s="85" t="s">
        <v>1885</v>
      </c>
      <c r="B1831" s="19">
        <v>43242</v>
      </c>
      <c r="C1831" s="84" t="s">
        <v>18</v>
      </c>
      <c r="D1831" s="99" t="s">
        <v>1925</v>
      </c>
      <c r="E1831" s="61" t="s">
        <v>28</v>
      </c>
      <c r="F1831" s="9" t="s">
        <v>411</v>
      </c>
      <c r="G1831" s="9">
        <v>2380.5</v>
      </c>
      <c r="H1831" s="9"/>
    </row>
    <row r="1832" spans="1:8" s="57" customFormat="1">
      <c r="A1832" s="85" t="s">
        <v>1885</v>
      </c>
      <c r="B1832" s="19">
        <v>43242</v>
      </c>
      <c r="C1832" s="84" t="s">
        <v>18</v>
      </c>
      <c r="D1832" s="99" t="s">
        <v>1925</v>
      </c>
      <c r="E1832" s="61" t="s">
        <v>28</v>
      </c>
      <c r="F1832" s="9" t="s">
        <v>418</v>
      </c>
      <c r="G1832" s="9">
        <v>3677.16</v>
      </c>
      <c r="H1832" s="9"/>
    </row>
    <row r="1833" spans="1:8" s="57" customFormat="1">
      <c r="A1833" s="85" t="s">
        <v>1885</v>
      </c>
      <c r="B1833" s="19">
        <v>43242</v>
      </c>
      <c r="C1833" s="84" t="s">
        <v>18</v>
      </c>
      <c r="D1833" s="99" t="s">
        <v>1925</v>
      </c>
      <c r="E1833" s="61" t="s">
        <v>28</v>
      </c>
      <c r="F1833" s="9" t="s">
        <v>1249</v>
      </c>
      <c r="G1833" s="9">
        <v>1936.13</v>
      </c>
      <c r="H1833" s="9"/>
    </row>
    <row r="1834" spans="1:8" s="57" customFormat="1">
      <c r="A1834" s="85" t="s">
        <v>1885</v>
      </c>
      <c r="B1834" s="19">
        <v>43243</v>
      </c>
      <c r="C1834" s="84" t="s">
        <v>16</v>
      </c>
      <c r="D1834" s="99" t="s">
        <v>1925</v>
      </c>
      <c r="E1834" s="61" t="s">
        <v>62</v>
      </c>
      <c r="F1834" s="9" t="s">
        <v>1848</v>
      </c>
      <c r="G1834" s="9"/>
      <c r="H1834" s="9">
        <v>7074</v>
      </c>
    </row>
    <row r="1835" spans="1:8" s="57" customFormat="1">
      <c r="A1835" s="85" t="s">
        <v>1885</v>
      </c>
      <c r="B1835" s="19">
        <v>43243</v>
      </c>
      <c r="C1835" s="84" t="s">
        <v>18</v>
      </c>
      <c r="D1835" s="99" t="s">
        <v>1925</v>
      </c>
      <c r="E1835" s="61" t="s">
        <v>28</v>
      </c>
      <c r="F1835" s="9" t="s">
        <v>1250</v>
      </c>
      <c r="G1835" s="9">
        <v>2380.5</v>
      </c>
      <c r="H1835" s="9"/>
    </row>
    <row r="1836" spans="1:8" s="57" customFormat="1">
      <c r="A1836" s="85" t="s">
        <v>1885</v>
      </c>
      <c r="B1836" s="19">
        <v>43243</v>
      </c>
      <c r="C1836" s="84" t="s">
        <v>18</v>
      </c>
      <c r="D1836" s="99" t="s">
        <v>1925</v>
      </c>
      <c r="E1836" s="61" t="s">
        <v>28</v>
      </c>
      <c r="F1836" s="9" t="s">
        <v>423</v>
      </c>
      <c r="G1836" s="9">
        <v>4367.25</v>
      </c>
      <c r="H1836" s="9"/>
    </row>
    <row r="1837" spans="1:8" s="57" customFormat="1">
      <c r="A1837" s="85" t="s">
        <v>1885</v>
      </c>
      <c r="B1837" s="19">
        <v>43244</v>
      </c>
      <c r="C1837" s="84" t="s">
        <v>16</v>
      </c>
      <c r="D1837" s="99" t="s">
        <v>1925</v>
      </c>
      <c r="E1837" s="61" t="s">
        <v>62</v>
      </c>
      <c r="F1837" s="9" t="s">
        <v>1849</v>
      </c>
      <c r="G1837" s="9"/>
      <c r="H1837" s="9">
        <v>2091.6</v>
      </c>
    </row>
    <row r="1838" spans="1:8" s="57" customFormat="1">
      <c r="A1838" s="85" t="s">
        <v>1885</v>
      </c>
      <c r="B1838" s="19">
        <v>43244</v>
      </c>
      <c r="C1838" s="84" t="s">
        <v>16</v>
      </c>
      <c r="D1838" s="99" t="s">
        <v>1925</v>
      </c>
      <c r="E1838" s="61" t="s">
        <v>62</v>
      </c>
      <c r="F1838" s="9" t="s">
        <v>1850</v>
      </c>
      <c r="G1838" s="9"/>
      <c r="H1838" s="9">
        <v>10454.4</v>
      </c>
    </row>
    <row r="1839" spans="1:8" s="57" customFormat="1">
      <c r="A1839" s="85" t="s">
        <v>1885</v>
      </c>
      <c r="B1839" s="19">
        <v>43244</v>
      </c>
      <c r="C1839" s="84" t="s">
        <v>16</v>
      </c>
      <c r="D1839" s="99" t="s">
        <v>1925</v>
      </c>
      <c r="E1839" s="61" t="s">
        <v>62</v>
      </c>
      <c r="F1839" s="9" t="s">
        <v>1851</v>
      </c>
      <c r="G1839" s="9"/>
      <c r="H1839" s="9">
        <v>630</v>
      </c>
    </row>
    <row r="1840" spans="1:8" s="57" customFormat="1">
      <c r="A1840" s="85" t="s">
        <v>1885</v>
      </c>
      <c r="B1840" s="19">
        <v>43244</v>
      </c>
      <c r="C1840" s="84" t="s">
        <v>16</v>
      </c>
      <c r="D1840" s="99" t="s">
        <v>1925</v>
      </c>
      <c r="E1840" s="61" t="s">
        <v>62</v>
      </c>
      <c r="F1840" s="9" t="s">
        <v>1852</v>
      </c>
      <c r="G1840" s="9"/>
      <c r="H1840" s="9">
        <v>1278</v>
      </c>
    </row>
    <row r="1841" spans="1:8" s="57" customFormat="1">
      <c r="A1841" s="85" t="s">
        <v>1885</v>
      </c>
      <c r="B1841" s="19">
        <v>43244</v>
      </c>
      <c r="C1841" s="84" t="s">
        <v>16</v>
      </c>
      <c r="D1841" s="99" t="s">
        <v>1925</v>
      </c>
      <c r="E1841" s="61" t="s">
        <v>62</v>
      </c>
      <c r="F1841" s="9" t="s">
        <v>1853</v>
      </c>
      <c r="G1841" s="9"/>
      <c r="H1841" s="9">
        <v>2162.16</v>
      </c>
    </row>
    <row r="1842" spans="1:8" s="57" customFormat="1">
      <c r="A1842" s="85" t="s">
        <v>1885</v>
      </c>
      <c r="B1842" s="19">
        <v>43244</v>
      </c>
      <c r="C1842" s="84" t="s">
        <v>16</v>
      </c>
      <c r="D1842" s="99" t="s">
        <v>1925</v>
      </c>
      <c r="E1842" s="61" t="s">
        <v>62</v>
      </c>
      <c r="F1842" s="9" t="s">
        <v>1854</v>
      </c>
      <c r="G1842" s="9"/>
      <c r="H1842" s="9">
        <v>379.8</v>
      </c>
    </row>
    <row r="1843" spans="1:8" s="57" customFormat="1">
      <c r="A1843" s="85" t="s">
        <v>1885</v>
      </c>
      <c r="B1843" s="19">
        <v>43244</v>
      </c>
      <c r="C1843" s="84" t="s">
        <v>16</v>
      </c>
      <c r="D1843" s="99" t="s">
        <v>1925</v>
      </c>
      <c r="E1843" s="61" t="s">
        <v>62</v>
      </c>
      <c r="F1843" s="9" t="s">
        <v>1855</v>
      </c>
      <c r="G1843" s="9"/>
      <c r="H1843" s="9">
        <v>281.79000000000002</v>
      </c>
    </row>
    <row r="1844" spans="1:8" s="57" customFormat="1">
      <c r="A1844" s="85" t="s">
        <v>1885</v>
      </c>
      <c r="B1844" s="19">
        <v>43244</v>
      </c>
      <c r="C1844" s="84" t="s">
        <v>16</v>
      </c>
      <c r="D1844" s="99" t="s">
        <v>1925</v>
      </c>
      <c r="E1844" s="61" t="s">
        <v>62</v>
      </c>
      <c r="F1844" s="9" t="s">
        <v>1856</v>
      </c>
      <c r="G1844" s="9"/>
      <c r="H1844" s="9">
        <v>4158</v>
      </c>
    </row>
    <row r="1845" spans="1:8" s="57" customFormat="1">
      <c r="A1845" s="85" t="s">
        <v>1885</v>
      </c>
      <c r="B1845" s="19">
        <v>43244</v>
      </c>
      <c r="C1845" s="84" t="s">
        <v>16</v>
      </c>
      <c r="D1845" s="99" t="s">
        <v>1925</v>
      </c>
      <c r="E1845" s="61" t="s">
        <v>62</v>
      </c>
      <c r="F1845" s="9" t="s">
        <v>1857</v>
      </c>
      <c r="G1845" s="9"/>
      <c r="H1845" s="9">
        <v>2394</v>
      </c>
    </row>
    <row r="1846" spans="1:8" s="57" customFormat="1">
      <c r="A1846" s="85" t="s">
        <v>1885</v>
      </c>
      <c r="B1846" s="19">
        <v>43244</v>
      </c>
      <c r="C1846" s="84" t="s">
        <v>16</v>
      </c>
      <c r="D1846" s="99" t="s">
        <v>1925</v>
      </c>
      <c r="E1846" s="61" t="s">
        <v>62</v>
      </c>
      <c r="F1846" s="9" t="s">
        <v>1858</v>
      </c>
      <c r="G1846" s="9"/>
      <c r="H1846" s="9">
        <v>283.5</v>
      </c>
    </row>
    <row r="1847" spans="1:8" s="57" customFormat="1">
      <c r="A1847" s="85" t="s">
        <v>1885</v>
      </c>
      <c r="B1847" s="19">
        <v>43244</v>
      </c>
      <c r="C1847" s="84" t="s">
        <v>16</v>
      </c>
      <c r="D1847" s="99" t="s">
        <v>1925</v>
      </c>
      <c r="E1847" s="61" t="s">
        <v>62</v>
      </c>
      <c r="F1847" s="9" t="s">
        <v>1859</v>
      </c>
      <c r="G1847" s="9"/>
      <c r="H1847" s="9">
        <v>3780</v>
      </c>
    </row>
    <row r="1848" spans="1:8" s="57" customFormat="1">
      <c r="A1848" s="85" t="s">
        <v>1885</v>
      </c>
      <c r="B1848" s="19">
        <v>43244</v>
      </c>
      <c r="C1848" s="84" t="s">
        <v>16</v>
      </c>
      <c r="D1848" s="99" t="s">
        <v>1925</v>
      </c>
      <c r="E1848" s="61" t="s">
        <v>62</v>
      </c>
      <c r="F1848" s="9" t="s">
        <v>1860</v>
      </c>
      <c r="G1848" s="9"/>
      <c r="H1848" s="9">
        <v>14850</v>
      </c>
    </row>
    <row r="1849" spans="1:8" s="57" customFormat="1">
      <c r="A1849" s="85" t="s">
        <v>1885</v>
      </c>
      <c r="B1849" s="19">
        <v>43244</v>
      </c>
      <c r="C1849" s="84" t="s">
        <v>18</v>
      </c>
      <c r="D1849" s="99" t="s">
        <v>1925</v>
      </c>
      <c r="E1849" s="61" t="s">
        <v>34</v>
      </c>
      <c r="F1849" s="9" t="s">
        <v>576</v>
      </c>
      <c r="G1849" s="9">
        <v>1575</v>
      </c>
      <c r="H1849" s="9"/>
    </row>
    <row r="1850" spans="1:8" s="57" customFormat="1">
      <c r="A1850" s="85" t="s">
        <v>1885</v>
      </c>
      <c r="B1850" s="19">
        <v>43244</v>
      </c>
      <c r="C1850" s="84" t="s">
        <v>18</v>
      </c>
      <c r="D1850" s="99" t="s">
        <v>1925</v>
      </c>
      <c r="E1850" s="61" t="s">
        <v>28</v>
      </c>
      <c r="F1850" s="9" t="s">
        <v>424</v>
      </c>
      <c r="G1850" s="9">
        <v>193.2</v>
      </c>
      <c r="H1850" s="9"/>
    </row>
    <row r="1851" spans="1:8" s="57" customFormat="1">
      <c r="A1851" s="85" t="s">
        <v>1885</v>
      </c>
      <c r="B1851" s="19">
        <v>43244</v>
      </c>
      <c r="C1851" s="84" t="s">
        <v>18</v>
      </c>
      <c r="D1851" s="99" t="s">
        <v>1925</v>
      </c>
      <c r="E1851" s="61" t="s">
        <v>28</v>
      </c>
      <c r="F1851" s="9" t="s">
        <v>428</v>
      </c>
      <c r="G1851" s="9">
        <v>2766.6</v>
      </c>
      <c r="H1851" s="9"/>
    </row>
    <row r="1852" spans="1:8" s="57" customFormat="1">
      <c r="A1852" s="85" t="s">
        <v>1885</v>
      </c>
      <c r="B1852" s="19">
        <v>43244</v>
      </c>
      <c r="C1852" s="84" t="s">
        <v>18</v>
      </c>
      <c r="D1852" s="99" t="s">
        <v>1925</v>
      </c>
      <c r="E1852" s="61" t="s">
        <v>34</v>
      </c>
      <c r="F1852" s="9" t="s">
        <v>577</v>
      </c>
      <c r="G1852" s="9">
        <v>98.91</v>
      </c>
      <c r="H1852" s="9"/>
    </row>
    <row r="1853" spans="1:8" s="57" customFormat="1">
      <c r="A1853" s="85" t="s">
        <v>1885</v>
      </c>
      <c r="B1853" s="19">
        <v>43244</v>
      </c>
      <c r="C1853" s="84" t="s">
        <v>18</v>
      </c>
      <c r="D1853" s="99" t="s">
        <v>1925</v>
      </c>
      <c r="E1853" s="61" t="s">
        <v>28</v>
      </c>
      <c r="F1853" s="9" t="s">
        <v>429</v>
      </c>
      <c r="G1853" s="9">
        <v>17424.29</v>
      </c>
      <c r="H1853" s="9"/>
    </row>
    <row r="1854" spans="1:8" s="57" customFormat="1">
      <c r="A1854" s="85" t="s">
        <v>1885</v>
      </c>
      <c r="B1854" s="19">
        <v>43244</v>
      </c>
      <c r="C1854" s="84" t="s">
        <v>18</v>
      </c>
      <c r="D1854" s="99" t="s">
        <v>1925</v>
      </c>
      <c r="E1854" s="61" t="s">
        <v>28</v>
      </c>
      <c r="F1854" s="9" t="s">
        <v>430</v>
      </c>
      <c r="G1854" s="9">
        <v>3451.13</v>
      </c>
      <c r="H1854" s="9"/>
    </row>
    <row r="1855" spans="1:8" s="57" customFormat="1">
      <c r="A1855" s="85" t="s">
        <v>1885</v>
      </c>
      <c r="B1855" s="19">
        <v>43245</v>
      </c>
      <c r="C1855" s="84" t="s">
        <v>16</v>
      </c>
      <c r="D1855" s="99" t="s">
        <v>1925</v>
      </c>
      <c r="E1855" s="61" t="s">
        <v>62</v>
      </c>
      <c r="F1855" s="9" t="s">
        <v>1861</v>
      </c>
      <c r="G1855" s="9"/>
      <c r="H1855" s="9">
        <v>247.5</v>
      </c>
    </row>
    <row r="1856" spans="1:8" s="57" customFormat="1">
      <c r="A1856" s="85" t="s">
        <v>1885</v>
      </c>
      <c r="B1856" s="19">
        <v>43245</v>
      </c>
      <c r="C1856" s="84" t="s">
        <v>16</v>
      </c>
      <c r="D1856" s="99" t="s">
        <v>1925</v>
      </c>
      <c r="E1856" s="61" t="s">
        <v>62</v>
      </c>
      <c r="F1856" s="9" t="s">
        <v>1862</v>
      </c>
      <c r="G1856" s="9"/>
      <c r="H1856" s="9">
        <v>3060</v>
      </c>
    </row>
    <row r="1857" spans="1:8" s="57" customFormat="1">
      <c r="A1857" s="85" t="s">
        <v>1885</v>
      </c>
      <c r="B1857" s="19">
        <v>43245</v>
      </c>
      <c r="C1857" s="84" t="s">
        <v>16</v>
      </c>
      <c r="D1857" s="99" t="s">
        <v>1925</v>
      </c>
      <c r="E1857" s="61" t="s">
        <v>62</v>
      </c>
      <c r="F1857" s="9" t="s">
        <v>1863</v>
      </c>
      <c r="G1857" s="9"/>
      <c r="H1857" s="9">
        <v>225</v>
      </c>
    </row>
    <row r="1858" spans="1:8" s="57" customFormat="1">
      <c r="A1858" s="85" t="s">
        <v>1885</v>
      </c>
      <c r="B1858" s="19">
        <v>43245</v>
      </c>
      <c r="C1858" s="84" t="s">
        <v>16</v>
      </c>
      <c r="D1858" s="99" t="s">
        <v>1925</v>
      </c>
      <c r="E1858" s="61" t="s">
        <v>62</v>
      </c>
      <c r="F1858" s="9" t="s">
        <v>1864</v>
      </c>
      <c r="G1858" s="9"/>
      <c r="H1858" s="9">
        <v>2047.5</v>
      </c>
    </row>
    <row r="1859" spans="1:8" s="57" customFormat="1">
      <c r="A1859" s="85" t="s">
        <v>1885</v>
      </c>
      <c r="B1859" s="19">
        <v>43245</v>
      </c>
      <c r="C1859" s="84" t="s">
        <v>16</v>
      </c>
      <c r="D1859" s="99" t="s">
        <v>1925</v>
      </c>
      <c r="E1859" s="61" t="s">
        <v>62</v>
      </c>
      <c r="F1859" s="9" t="s">
        <v>1865</v>
      </c>
      <c r="G1859" s="9"/>
      <c r="H1859" s="9">
        <v>31.23</v>
      </c>
    </row>
    <row r="1860" spans="1:8" s="57" customFormat="1">
      <c r="A1860" s="85" t="s">
        <v>1885</v>
      </c>
      <c r="B1860" s="19">
        <v>43245</v>
      </c>
      <c r="C1860" s="84" t="s">
        <v>16</v>
      </c>
      <c r="D1860" s="99" t="s">
        <v>1925</v>
      </c>
      <c r="E1860" s="61" t="s">
        <v>62</v>
      </c>
      <c r="F1860" s="9" t="s">
        <v>1866</v>
      </c>
      <c r="G1860" s="9"/>
      <c r="H1860" s="9">
        <v>13632.55</v>
      </c>
    </row>
    <row r="1861" spans="1:8" s="57" customFormat="1">
      <c r="A1861" s="85" t="s">
        <v>1885</v>
      </c>
      <c r="B1861" s="19">
        <v>43245</v>
      </c>
      <c r="C1861" s="84" t="s">
        <v>18</v>
      </c>
      <c r="D1861" s="99" t="s">
        <v>1925</v>
      </c>
      <c r="E1861" s="61" t="s">
        <v>28</v>
      </c>
      <c r="F1861" s="9" t="s">
        <v>440</v>
      </c>
      <c r="G1861" s="9">
        <v>70.2</v>
      </c>
      <c r="H1861" s="9"/>
    </row>
    <row r="1862" spans="1:8" s="57" customFormat="1">
      <c r="A1862" s="85" t="s">
        <v>1885</v>
      </c>
      <c r="B1862" s="19">
        <v>43245</v>
      </c>
      <c r="C1862" s="84" t="s">
        <v>18</v>
      </c>
      <c r="D1862" s="99" t="s">
        <v>1925</v>
      </c>
      <c r="E1862" s="61" t="s">
        <v>28</v>
      </c>
      <c r="F1862" s="9" t="s">
        <v>442</v>
      </c>
      <c r="G1862" s="9">
        <v>427.86</v>
      </c>
      <c r="H1862" s="9"/>
    </row>
    <row r="1863" spans="1:8" s="57" customFormat="1">
      <c r="A1863" s="85" t="s">
        <v>1885</v>
      </c>
      <c r="B1863" s="19">
        <v>43245</v>
      </c>
      <c r="C1863" s="84" t="s">
        <v>18</v>
      </c>
      <c r="D1863" s="99" t="s">
        <v>1925</v>
      </c>
      <c r="E1863" s="61" t="s">
        <v>34</v>
      </c>
      <c r="F1863" s="9" t="s">
        <v>1262</v>
      </c>
      <c r="G1863" s="9">
        <v>1831.5</v>
      </c>
      <c r="H1863" s="9"/>
    </row>
    <row r="1864" spans="1:8" s="57" customFormat="1">
      <c r="A1864" s="85" t="s">
        <v>1885</v>
      </c>
      <c r="B1864" s="19">
        <v>43245</v>
      </c>
      <c r="C1864" s="84" t="s">
        <v>18</v>
      </c>
      <c r="D1864" s="99" t="s">
        <v>1925</v>
      </c>
      <c r="E1864" s="61" t="s">
        <v>28</v>
      </c>
      <c r="F1864" s="9" t="s">
        <v>443</v>
      </c>
      <c r="G1864" s="9">
        <v>1320.65</v>
      </c>
      <c r="H1864" s="9"/>
    </row>
    <row r="1865" spans="1:8" s="57" customFormat="1">
      <c r="A1865" s="85" t="s">
        <v>1885</v>
      </c>
      <c r="B1865" s="19">
        <v>43246</v>
      </c>
      <c r="C1865" s="84" t="s">
        <v>16</v>
      </c>
      <c r="D1865" s="99" t="s">
        <v>1925</v>
      </c>
      <c r="E1865" s="61" t="s">
        <v>62</v>
      </c>
      <c r="F1865" s="9" t="s">
        <v>1867</v>
      </c>
      <c r="G1865" s="9"/>
      <c r="H1865" s="9">
        <v>1498.5</v>
      </c>
    </row>
    <row r="1866" spans="1:8" s="57" customFormat="1">
      <c r="A1866" s="85" t="s">
        <v>1885</v>
      </c>
      <c r="B1866" s="19">
        <v>43246</v>
      </c>
      <c r="C1866" s="84" t="s">
        <v>16</v>
      </c>
      <c r="D1866" s="99" t="s">
        <v>1925</v>
      </c>
      <c r="E1866" s="61" t="s">
        <v>62</v>
      </c>
      <c r="F1866" s="9" t="s">
        <v>1868</v>
      </c>
      <c r="G1866" s="9"/>
      <c r="H1866" s="9">
        <v>31.68</v>
      </c>
    </row>
    <row r="1867" spans="1:8" s="57" customFormat="1">
      <c r="A1867" s="85" t="s">
        <v>1885</v>
      </c>
      <c r="B1867" s="19">
        <v>43246</v>
      </c>
      <c r="C1867" s="84" t="s">
        <v>16</v>
      </c>
      <c r="D1867" s="99" t="s">
        <v>1925</v>
      </c>
      <c r="E1867" s="61" t="s">
        <v>62</v>
      </c>
      <c r="F1867" s="9" t="s">
        <v>1869</v>
      </c>
      <c r="G1867" s="9"/>
      <c r="H1867" s="9">
        <v>10474.200000000001</v>
      </c>
    </row>
    <row r="1868" spans="1:8" s="57" customFormat="1">
      <c r="A1868" s="85" t="s">
        <v>1885</v>
      </c>
      <c r="B1868" s="19">
        <v>43246</v>
      </c>
      <c r="C1868" s="84" t="s">
        <v>16</v>
      </c>
      <c r="D1868" s="99" t="s">
        <v>1925</v>
      </c>
      <c r="E1868" s="61" t="s">
        <v>62</v>
      </c>
      <c r="F1868" s="9" t="s">
        <v>1870</v>
      </c>
      <c r="G1868" s="9"/>
      <c r="H1868" s="9">
        <v>481.5</v>
      </c>
    </row>
    <row r="1869" spans="1:8" s="57" customFormat="1">
      <c r="A1869" s="85" t="s">
        <v>1885</v>
      </c>
      <c r="B1869" s="19">
        <v>43246</v>
      </c>
      <c r="C1869" s="84" t="s">
        <v>18</v>
      </c>
      <c r="D1869" s="99" t="s">
        <v>1925</v>
      </c>
      <c r="E1869" s="61" t="s">
        <v>34</v>
      </c>
      <c r="F1869" s="9" t="s">
        <v>627</v>
      </c>
      <c r="G1869" s="9">
        <v>93.6</v>
      </c>
      <c r="H1869" s="9"/>
    </row>
    <row r="1870" spans="1:8" s="57" customFormat="1">
      <c r="A1870" s="85" t="s">
        <v>1885</v>
      </c>
      <c r="B1870" s="19">
        <v>43246</v>
      </c>
      <c r="C1870" s="84" t="s">
        <v>18</v>
      </c>
      <c r="D1870" s="99" t="s">
        <v>1925</v>
      </c>
      <c r="E1870" s="61" t="s">
        <v>28</v>
      </c>
      <c r="F1870" s="9" t="s">
        <v>444</v>
      </c>
      <c r="G1870" s="9">
        <v>80.099999999999994</v>
      </c>
      <c r="H1870" s="9"/>
    </row>
    <row r="1871" spans="1:8" s="57" customFormat="1">
      <c r="A1871" s="85" t="s">
        <v>1885</v>
      </c>
      <c r="B1871" s="19">
        <v>43247</v>
      </c>
      <c r="C1871" s="84" t="s">
        <v>18</v>
      </c>
      <c r="D1871" s="99" t="s">
        <v>1925</v>
      </c>
      <c r="E1871" s="61" t="s">
        <v>34</v>
      </c>
      <c r="F1871" s="9" t="s">
        <v>644</v>
      </c>
      <c r="G1871" s="9">
        <v>54.27</v>
      </c>
      <c r="H1871" s="9"/>
    </row>
    <row r="1872" spans="1:8" s="57" customFormat="1">
      <c r="A1872" s="85" t="s">
        <v>1885</v>
      </c>
      <c r="B1872" s="19">
        <v>43247</v>
      </c>
      <c r="C1872" s="84" t="s">
        <v>18</v>
      </c>
      <c r="D1872" s="99" t="s">
        <v>1925</v>
      </c>
      <c r="E1872" s="61" t="s">
        <v>34</v>
      </c>
      <c r="F1872" s="9" t="s">
        <v>664</v>
      </c>
      <c r="G1872" s="9">
        <v>47.25</v>
      </c>
      <c r="H1872" s="9"/>
    </row>
    <row r="1873" spans="1:8" s="57" customFormat="1">
      <c r="A1873" s="85" t="s">
        <v>1885</v>
      </c>
      <c r="B1873" s="19">
        <v>43248</v>
      </c>
      <c r="C1873" s="84" t="s">
        <v>16</v>
      </c>
      <c r="D1873" s="99" t="s">
        <v>1925</v>
      </c>
      <c r="E1873" s="61" t="s">
        <v>62</v>
      </c>
      <c r="F1873" s="9" t="s">
        <v>1871</v>
      </c>
      <c r="G1873" s="9"/>
      <c r="H1873" s="9">
        <v>247.5</v>
      </c>
    </row>
    <row r="1874" spans="1:8" s="57" customFormat="1">
      <c r="A1874" s="85" t="s">
        <v>1885</v>
      </c>
      <c r="B1874" s="19">
        <v>43248</v>
      </c>
      <c r="C1874" s="84" t="s">
        <v>16</v>
      </c>
      <c r="D1874" s="99" t="s">
        <v>1925</v>
      </c>
      <c r="E1874" s="61" t="s">
        <v>62</v>
      </c>
      <c r="F1874" s="9" t="s">
        <v>1872</v>
      </c>
      <c r="G1874" s="9"/>
      <c r="H1874" s="9">
        <v>3914.91</v>
      </c>
    </row>
    <row r="1875" spans="1:8" s="57" customFormat="1">
      <c r="A1875" s="85" t="s">
        <v>1885</v>
      </c>
      <c r="B1875" s="19">
        <v>43248</v>
      </c>
      <c r="C1875" s="84" t="s">
        <v>16</v>
      </c>
      <c r="D1875" s="99" t="s">
        <v>1925</v>
      </c>
      <c r="E1875" s="61" t="s">
        <v>62</v>
      </c>
      <c r="F1875" s="9" t="s">
        <v>1873</v>
      </c>
      <c r="G1875" s="9"/>
      <c r="H1875" s="9">
        <v>1395</v>
      </c>
    </row>
    <row r="1876" spans="1:8" s="57" customFormat="1">
      <c r="A1876" s="85" t="s">
        <v>1885</v>
      </c>
      <c r="B1876" s="19">
        <v>43248</v>
      </c>
      <c r="C1876" s="84" t="s">
        <v>16</v>
      </c>
      <c r="D1876" s="99" t="s">
        <v>1925</v>
      </c>
      <c r="E1876" s="61" t="s">
        <v>62</v>
      </c>
      <c r="F1876" s="9" t="s">
        <v>1874</v>
      </c>
      <c r="G1876" s="9"/>
      <c r="H1876" s="9">
        <v>337.5</v>
      </c>
    </row>
    <row r="1877" spans="1:8" s="57" customFormat="1">
      <c r="A1877" s="85" t="s">
        <v>1885</v>
      </c>
      <c r="B1877" s="19">
        <v>43248</v>
      </c>
      <c r="C1877" s="84" t="s">
        <v>16</v>
      </c>
      <c r="D1877" s="99" t="s">
        <v>1925</v>
      </c>
      <c r="E1877" s="61" t="s">
        <v>62</v>
      </c>
      <c r="F1877" s="9" t="s">
        <v>1875</v>
      </c>
      <c r="G1877" s="9"/>
      <c r="H1877" s="9">
        <v>50423.49</v>
      </c>
    </row>
    <row r="1878" spans="1:8" s="57" customFormat="1">
      <c r="A1878" s="85" t="s">
        <v>1885</v>
      </c>
      <c r="B1878" s="19">
        <v>43248</v>
      </c>
      <c r="C1878" s="84" t="s">
        <v>16</v>
      </c>
      <c r="D1878" s="99" t="s">
        <v>1925</v>
      </c>
      <c r="E1878" s="61" t="s">
        <v>62</v>
      </c>
      <c r="F1878" s="9" t="s">
        <v>1876</v>
      </c>
      <c r="G1878" s="9"/>
      <c r="H1878" s="9">
        <v>6890.52</v>
      </c>
    </row>
    <row r="1879" spans="1:8" s="57" customFormat="1">
      <c r="A1879" s="85" t="s">
        <v>1885</v>
      </c>
      <c r="B1879" s="19">
        <v>43248</v>
      </c>
      <c r="C1879" s="84" t="s">
        <v>18</v>
      </c>
      <c r="D1879" s="99" t="s">
        <v>1925</v>
      </c>
      <c r="E1879" s="61" t="s">
        <v>28</v>
      </c>
      <c r="F1879" s="9" t="s">
        <v>446</v>
      </c>
      <c r="G1879" s="9">
        <v>652.4</v>
      </c>
      <c r="H1879" s="9"/>
    </row>
    <row r="1880" spans="1:8" s="57" customFormat="1">
      <c r="A1880" s="85" t="s">
        <v>1885</v>
      </c>
      <c r="B1880" s="19">
        <v>43248</v>
      </c>
      <c r="C1880" s="84" t="s">
        <v>18</v>
      </c>
      <c r="D1880" s="99" t="s">
        <v>1925</v>
      </c>
      <c r="E1880" s="61" t="s">
        <v>28</v>
      </c>
      <c r="F1880" s="9" t="s">
        <v>447</v>
      </c>
      <c r="G1880" s="9">
        <v>2871.9</v>
      </c>
      <c r="H1880" s="9"/>
    </row>
    <row r="1881" spans="1:8" s="57" customFormat="1">
      <c r="A1881" s="85" t="s">
        <v>1885</v>
      </c>
      <c r="B1881" s="19">
        <v>43248</v>
      </c>
      <c r="C1881" s="84" t="s">
        <v>18</v>
      </c>
      <c r="D1881" s="99" t="s">
        <v>1925</v>
      </c>
      <c r="E1881" s="61" t="s">
        <v>28</v>
      </c>
      <c r="F1881" s="9" t="s">
        <v>449</v>
      </c>
      <c r="G1881" s="9">
        <v>5950.59</v>
      </c>
      <c r="H1881" s="9"/>
    </row>
    <row r="1882" spans="1:8" s="57" customFormat="1">
      <c r="A1882" s="85" t="s">
        <v>1885</v>
      </c>
      <c r="B1882" s="19">
        <v>43248</v>
      </c>
      <c r="C1882" s="84" t="s">
        <v>18</v>
      </c>
      <c r="D1882" s="99" t="s">
        <v>1925</v>
      </c>
      <c r="E1882" s="61" t="s">
        <v>28</v>
      </c>
      <c r="F1882" s="9" t="s">
        <v>451</v>
      </c>
      <c r="G1882" s="9">
        <v>3624.53</v>
      </c>
      <c r="H1882" s="9"/>
    </row>
    <row r="1883" spans="1:8" s="57" customFormat="1">
      <c r="A1883" s="85" t="s">
        <v>1885</v>
      </c>
      <c r="B1883" s="19">
        <v>43249</v>
      </c>
      <c r="C1883" s="84" t="s">
        <v>16</v>
      </c>
      <c r="D1883" s="99" t="s">
        <v>1925</v>
      </c>
      <c r="E1883" s="61" t="s">
        <v>62</v>
      </c>
      <c r="F1883" s="9" t="s">
        <v>1877</v>
      </c>
      <c r="G1883" s="9"/>
      <c r="H1883" s="9">
        <v>189</v>
      </c>
    </row>
    <row r="1884" spans="1:8" s="57" customFormat="1">
      <c r="A1884" s="85" t="s">
        <v>1885</v>
      </c>
      <c r="B1884" s="19">
        <v>43249</v>
      </c>
      <c r="C1884" s="84" t="s">
        <v>16</v>
      </c>
      <c r="D1884" s="99" t="s">
        <v>1925</v>
      </c>
      <c r="E1884" s="61" t="s">
        <v>62</v>
      </c>
      <c r="F1884" s="9" t="s">
        <v>1878</v>
      </c>
      <c r="G1884" s="9"/>
      <c r="H1884" s="9">
        <v>1044</v>
      </c>
    </row>
    <row r="1885" spans="1:8" s="57" customFormat="1">
      <c r="A1885" s="85" t="s">
        <v>1885</v>
      </c>
      <c r="B1885" s="19">
        <v>43249</v>
      </c>
      <c r="C1885" s="84" t="s">
        <v>16</v>
      </c>
      <c r="D1885" s="99" t="s">
        <v>1925</v>
      </c>
      <c r="E1885" s="61" t="s">
        <v>62</v>
      </c>
      <c r="F1885" s="9" t="s">
        <v>1879</v>
      </c>
      <c r="G1885" s="9"/>
      <c r="H1885" s="9">
        <v>5523.42</v>
      </c>
    </row>
    <row r="1886" spans="1:8" s="57" customFormat="1">
      <c r="A1886" s="85" t="s">
        <v>1885</v>
      </c>
      <c r="B1886" s="19">
        <v>43249</v>
      </c>
      <c r="C1886" s="84" t="s">
        <v>18</v>
      </c>
      <c r="D1886" s="99" t="s">
        <v>1925</v>
      </c>
      <c r="E1886" s="61" t="s">
        <v>28</v>
      </c>
      <c r="F1886" s="9" t="s">
        <v>455</v>
      </c>
      <c r="G1886" s="9">
        <v>5806.25</v>
      </c>
      <c r="H1886" s="9"/>
    </row>
    <row r="1887" spans="1:8" s="57" customFormat="1">
      <c r="A1887" s="85" t="s">
        <v>1885</v>
      </c>
      <c r="B1887" s="19">
        <v>43249</v>
      </c>
      <c r="C1887" s="84" t="s">
        <v>18</v>
      </c>
      <c r="D1887" s="99" t="s">
        <v>1925</v>
      </c>
      <c r="E1887" s="61" t="s">
        <v>34</v>
      </c>
      <c r="F1887" s="9" t="s">
        <v>675</v>
      </c>
      <c r="G1887" s="9">
        <v>80</v>
      </c>
      <c r="H1887" s="9"/>
    </row>
    <row r="1888" spans="1:8" s="57" customFormat="1">
      <c r="A1888" s="85" t="s">
        <v>1885</v>
      </c>
      <c r="B1888" s="19">
        <v>43249</v>
      </c>
      <c r="C1888" s="84" t="s">
        <v>18</v>
      </c>
      <c r="D1888" s="99" t="s">
        <v>1925</v>
      </c>
      <c r="E1888" s="61" t="s">
        <v>34</v>
      </c>
      <c r="F1888" s="9" t="s">
        <v>676</v>
      </c>
      <c r="G1888" s="9">
        <v>78</v>
      </c>
      <c r="H1888" s="9"/>
    </row>
    <row r="1889" spans="1:8" s="57" customFormat="1">
      <c r="A1889" s="85" t="s">
        <v>1885</v>
      </c>
      <c r="B1889" s="19">
        <v>43249</v>
      </c>
      <c r="C1889" s="84" t="s">
        <v>18</v>
      </c>
      <c r="D1889" s="99" t="s">
        <v>1925</v>
      </c>
      <c r="E1889" s="61" t="s">
        <v>34</v>
      </c>
      <c r="F1889" s="9" t="s">
        <v>680</v>
      </c>
      <c r="G1889" s="9">
        <v>81</v>
      </c>
      <c r="H1889" s="9"/>
    </row>
    <row r="1890" spans="1:8" s="57" customFormat="1">
      <c r="A1890" s="85" t="s">
        <v>1885</v>
      </c>
      <c r="B1890" s="19">
        <v>43249</v>
      </c>
      <c r="C1890" s="84" t="s">
        <v>18</v>
      </c>
      <c r="D1890" s="99" t="s">
        <v>1925</v>
      </c>
      <c r="E1890" s="61" t="s">
        <v>28</v>
      </c>
      <c r="F1890" s="9" t="s">
        <v>461</v>
      </c>
      <c r="G1890" s="9">
        <v>1266.76</v>
      </c>
      <c r="H1890" s="9"/>
    </row>
    <row r="1891" spans="1:8" s="57" customFormat="1">
      <c r="A1891" s="85" t="s">
        <v>1885</v>
      </c>
      <c r="B1891" s="19">
        <v>43249</v>
      </c>
      <c r="C1891" s="84" t="s">
        <v>18</v>
      </c>
      <c r="D1891" s="99" t="s">
        <v>1925</v>
      </c>
      <c r="E1891" s="61" t="s">
        <v>28</v>
      </c>
      <c r="F1891" s="9" t="s">
        <v>462</v>
      </c>
      <c r="G1891" s="9">
        <v>102.06</v>
      </c>
      <c r="H1891" s="9"/>
    </row>
    <row r="1892" spans="1:8" s="57" customFormat="1">
      <c r="A1892" s="85" t="s">
        <v>1885</v>
      </c>
      <c r="B1892" s="19">
        <v>43249</v>
      </c>
      <c r="C1892" s="84" t="s">
        <v>18</v>
      </c>
      <c r="D1892" s="99" t="s">
        <v>1925</v>
      </c>
      <c r="E1892" s="61" t="s">
        <v>28</v>
      </c>
      <c r="F1892" s="9" t="s">
        <v>463</v>
      </c>
      <c r="G1892" s="9">
        <v>840.16</v>
      </c>
      <c r="H1892" s="9"/>
    </row>
    <row r="1893" spans="1:8" s="57" customFormat="1">
      <c r="A1893" s="85" t="s">
        <v>1885</v>
      </c>
      <c r="B1893" s="19">
        <v>43249</v>
      </c>
      <c r="C1893" s="84" t="s">
        <v>18</v>
      </c>
      <c r="D1893" s="99" t="s">
        <v>1925</v>
      </c>
      <c r="E1893" s="61" t="s">
        <v>28</v>
      </c>
      <c r="F1893" s="9" t="s">
        <v>464</v>
      </c>
      <c r="G1893" s="9">
        <v>201.6</v>
      </c>
      <c r="H1893" s="9"/>
    </row>
    <row r="1894" spans="1:8" s="57" customFormat="1">
      <c r="A1894" s="85" t="s">
        <v>1885</v>
      </c>
      <c r="B1894" s="19">
        <v>43249</v>
      </c>
      <c r="C1894" s="84" t="s">
        <v>18</v>
      </c>
      <c r="D1894" s="99" t="s">
        <v>1925</v>
      </c>
      <c r="E1894" s="61" t="s">
        <v>28</v>
      </c>
      <c r="F1894" s="9" t="s">
        <v>472</v>
      </c>
      <c r="G1894" s="9">
        <v>315.56</v>
      </c>
      <c r="H1894" s="9"/>
    </row>
    <row r="1895" spans="1:8" s="57" customFormat="1">
      <c r="A1895" s="85" t="s">
        <v>1885</v>
      </c>
      <c r="B1895" s="19">
        <v>43249</v>
      </c>
      <c r="C1895" s="84" t="s">
        <v>18</v>
      </c>
      <c r="D1895" s="99" t="s">
        <v>1925</v>
      </c>
      <c r="E1895" s="61" t="s">
        <v>28</v>
      </c>
      <c r="F1895" s="9" t="s">
        <v>473</v>
      </c>
      <c r="G1895" s="9">
        <v>1108.8</v>
      </c>
      <c r="H1895" s="9"/>
    </row>
    <row r="1896" spans="1:8" s="57" customFormat="1">
      <c r="A1896" s="85" t="s">
        <v>1885</v>
      </c>
      <c r="B1896" s="19">
        <v>43250</v>
      </c>
      <c r="C1896" s="84" t="s">
        <v>16</v>
      </c>
      <c r="D1896" s="99" t="s">
        <v>1925</v>
      </c>
      <c r="E1896" s="61" t="s">
        <v>62</v>
      </c>
      <c r="F1896" s="9" t="s">
        <v>1880</v>
      </c>
      <c r="G1896" s="9"/>
      <c r="H1896" s="9">
        <v>1440</v>
      </c>
    </row>
    <row r="1897" spans="1:8" s="57" customFormat="1">
      <c r="A1897" s="85" t="s">
        <v>1885</v>
      </c>
      <c r="B1897" s="19">
        <v>43250</v>
      </c>
      <c r="C1897" s="84" t="s">
        <v>16</v>
      </c>
      <c r="D1897" s="99" t="s">
        <v>1925</v>
      </c>
      <c r="E1897" s="61" t="s">
        <v>62</v>
      </c>
      <c r="F1897" s="9" t="s">
        <v>1881</v>
      </c>
      <c r="G1897" s="9"/>
      <c r="H1897" s="9">
        <v>226.8</v>
      </c>
    </row>
    <row r="1898" spans="1:8" s="57" customFormat="1">
      <c r="A1898" s="85" t="s">
        <v>1885</v>
      </c>
      <c r="B1898" s="19">
        <v>43250</v>
      </c>
      <c r="C1898" s="84" t="s">
        <v>16</v>
      </c>
      <c r="D1898" s="99" t="s">
        <v>1925</v>
      </c>
      <c r="E1898" s="61" t="s">
        <v>62</v>
      </c>
      <c r="F1898" s="9" t="s">
        <v>1882</v>
      </c>
      <c r="G1898" s="9"/>
      <c r="H1898" s="9">
        <v>58194.5</v>
      </c>
    </row>
    <row r="1899" spans="1:8" s="57" customFormat="1">
      <c r="A1899" s="85" t="s">
        <v>1885</v>
      </c>
      <c r="B1899" s="19">
        <v>43250</v>
      </c>
      <c r="C1899" s="84" t="s">
        <v>18</v>
      </c>
      <c r="D1899" s="99" t="s">
        <v>1925</v>
      </c>
      <c r="E1899" s="61" t="s">
        <v>34</v>
      </c>
      <c r="F1899" s="9" t="s">
        <v>681</v>
      </c>
      <c r="G1899" s="9">
        <v>162</v>
      </c>
      <c r="H1899" s="9"/>
    </row>
    <row r="1900" spans="1:8" s="57" customFormat="1">
      <c r="A1900" s="85" t="s">
        <v>1885</v>
      </c>
      <c r="B1900" s="19">
        <v>43250</v>
      </c>
      <c r="C1900" s="84" t="s">
        <v>18</v>
      </c>
      <c r="D1900" s="99" t="s">
        <v>1925</v>
      </c>
      <c r="E1900" s="61" t="s">
        <v>28</v>
      </c>
      <c r="F1900" s="9" t="s">
        <v>474</v>
      </c>
      <c r="G1900" s="9">
        <v>58584.09</v>
      </c>
      <c r="H1900" s="9"/>
    </row>
    <row r="1901" spans="1:8" s="57" customFormat="1">
      <c r="A1901" s="85" t="s">
        <v>1885</v>
      </c>
      <c r="B1901" s="19">
        <v>43250</v>
      </c>
      <c r="C1901" s="84" t="s">
        <v>18</v>
      </c>
      <c r="D1901" s="99" t="s">
        <v>1925</v>
      </c>
      <c r="E1901" s="61" t="s">
        <v>28</v>
      </c>
      <c r="F1901" s="9" t="s">
        <v>475</v>
      </c>
      <c r="G1901" s="9">
        <v>17809.7</v>
      </c>
      <c r="H1901" s="9"/>
    </row>
    <row r="1902" spans="1:8" s="57" customFormat="1">
      <c r="A1902" s="85" t="s">
        <v>1885</v>
      </c>
      <c r="B1902" s="19">
        <v>43251</v>
      </c>
      <c r="C1902" s="84" t="s">
        <v>16</v>
      </c>
      <c r="D1902" s="99" t="s">
        <v>1925</v>
      </c>
      <c r="E1902" s="61" t="s">
        <v>62</v>
      </c>
      <c r="F1902" s="9" t="s">
        <v>1883</v>
      </c>
      <c r="G1902" s="9"/>
      <c r="H1902" s="9">
        <v>8834.4</v>
      </c>
    </row>
    <row r="1903" spans="1:8" s="57" customFormat="1">
      <c r="A1903" s="85" t="s">
        <v>1885</v>
      </c>
      <c r="B1903" s="19">
        <v>43251</v>
      </c>
      <c r="C1903" s="84" t="s">
        <v>16</v>
      </c>
      <c r="D1903" s="99" t="s">
        <v>1925</v>
      </c>
      <c r="E1903" s="61" t="s">
        <v>62</v>
      </c>
      <c r="F1903" s="9" t="s">
        <v>1884</v>
      </c>
      <c r="G1903" s="9"/>
      <c r="H1903" s="9">
        <v>262.35000000000002</v>
      </c>
    </row>
    <row r="1904" spans="1:8" s="57" customFormat="1">
      <c r="A1904" s="85" t="s">
        <v>1885</v>
      </c>
      <c r="B1904" s="19">
        <v>43251</v>
      </c>
      <c r="C1904" s="84" t="s">
        <v>18</v>
      </c>
      <c r="D1904" s="99" t="s">
        <v>1925</v>
      </c>
      <c r="E1904" s="61" t="s">
        <v>34</v>
      </c>
      <c r="F1904" s="9" t="s">
        <v>687</v>
      </c>
      <c r="G1904" s="9">
        <v>1773.5</v>
      </c>
      <c r="H1904" s="9"/>
    </row>
    <row r="1905" spans="1:8" s="57" customFormat="1">
      <c r="A1905" s="85" t="s">
        <v>1885</v>
      </c>
      <c r="B1905" s="19">
        <v>43251</v>
      </c>
      <c r="C1905" s="84" t="s">
        <v>18</v>
      </c>
      <c r="D1905" s="99" t="s">
        <v>1925</v>
      </c>
      <c r="E1905" s="61" t="s">
        <v>34</v>
      </c>
      <c r="F1905" s="9" t="s">
        <v>696</v>
      </c>
      <c r="G1905" s="9">
        <v>1800</v>
      </c>
      <c r="H1905" s="9"/>
    </row>
    <row r="1906" spans="1:8" s="57" customFormat="1">
      <c r="A1906" s="85" t="s">
        <v>1885</v>
      </c>
      <c r="B1906" s="19">
        <v>43251</v>
      </c>
      <c r="C1906" s="84" t="s">
        <v>18</v>
      </c>
      <c r="D1906" s="99" t="s">
        <v>1925</v>
      </c>
      <c r="E1906" s="61" t="s">
        <v>28</v>
      </c>
      <c r="F1906" s="9" t="s">
        <v>479</v>
      </c>
      <c r="G1906" s="9">
        <v>945</v>
      </c>
      <c r="H1906" s="9"/>
    </row>
    <row r="1907" spans="1:8" s="57" customFormat="1">
      <c r="A1907" s="85" t="s">
        <v>1885</v>
      </c>
      <c r="B1907" s="19">
        <v>43251</v>
      </c>
      <c r="C1907" s="84" t="s">
        <v>18</v>
      </c>
      <c r="D1907" s="99" t="s">
        <v>1925</v>
      </c>
      <c r="E1907" s="61" t="s">
        <v>28</v>
      </c>
      <c r="F1907" s="9" t="s">
        <v>481</v>
      </c>
      <c r="G1907" s="9">
        <v>3155.62</v>
      </c>
      <c r="H1907" s="9"/>
    </row>
    <row r="1908" spans="1:8" s="57" customFormat="1">
      <c r="B1908" s="19"/>
      <c r="C1908" s="84"/>
      <c r="D1908" s="84"/>
      <c r="E1908" s="61"/>
      <c r="F1908" s="9"/>
      <c r="G1908" s="9"/>
      <c r="H1908" s="9"/>
    </row>
    <row r="1909" spans="1:8" s="57" customFormat="1">
      <c r="B1909" s="19"/>
      <c r="C1909" s="84"/>
      <c r="D1909" s="84"/>
      <c r="E1909" s="61"/>
      <c r="F1909" s="9"/>
      <c r="G1909" s="9"/>
      <c r="H1909" s="19"/>
    </row>
    <row r="1910" spans="1:8" s="57" customFormat="1">
      <c r="B1910" s="19"/>
      <c r="C1910" s="84"/>
      <c r="D1910" s="84"/>
      <c r="E1910" s="61"/>
      <c r="F1910" s="9"/>
      <c r="G1910" s="9"/>
      <c r="H1910" s="19"/>
    </row>
    <row r="1911" spans="1:8" s="57" customFormat="1">
      <c r="B1911" s="19"/>
      <c r="C1911" s="84"/>
      <c r="D1911" s="84"/>
      <c r="E1911" s="61"/>
      <c r="F1911" s="9"/>
      <c r="G1911" s="9"/>
      <c r="H1911" s="19"/>
    </row>
    <row r="1912" spans="1:8" s="57" customFormat="1">
      <c r="B1912" s="19"/>
      <c r="C1912" s="84"/>
      <c r="D1912" s="84"/>
      <c r="E1912" s="61"/>
      <c r="F1912" s="9"/>
      <c r="G1912" s="9"/>
      <c r="H1912" s="19"/>
    </row>
    <row r="1913" spans="1:8" s="57" customFormat="1">
      <c r="B1913" s="19"/>
      <c r="C1913" s="84"/>
      <c r="D1913" s="84"/>
      <c r="E1913" s="61"/>
      <c r="F1913" s="9"/>
      <c r="G1913" s="9"/>
      <c r="H1913" s="19"/>
    </row>
    <row r="1914" spans="1:8" s="57" customFormat="1">
      <c r="B1914" s="19"/>
      <c r="C1914" s="84"/>
      <c r="D1914" s="84"/>
      <c r="E1914" s="61"/>
      <c r="F1914" s="9"/>
      <c r="G1914" s="9"/>
      <c r="H1914" s="19"/>
    </row>
    <row r="1915" spans="1:8" s="57" customFormat="1">
      <c r="B1915" s="19"/>
      <c r="C1915" s="84"/>
      <c r="D1915" s="84"/>
      <c r="E1915" s="61"/>
      <c r="F1915" s="9"/>
      <c r="G1915" s="9"/>
      <c r="H1915" s="19"/>
    </row>
    <row r="1916" spans="1:8" s="57" customFormat="1">
      <c r="B1916" s="19"/>
      <c r="C1916" s="84"/>
      <c r="D1916" s="84"/>
      <c r="E1916" s="61"/>
      <c r="F1916" s="9"/>
      <c r="G1916" s="9"/>
      <c r="H1916" s="19"/>
    </row>
    <row r="1917" spans="1:8" s="57" customFormat="1">
      <c r="B1917" s="19"/>
      <c r="C1917" s="84"/>
      <c r="D1917" s="84"/>
      <c r="E1917" s="61"/>
      <c r="F1917" s="9"/>
      <c r="G1917" s="9"/>
      <c r="H1917" s="19"/>
    </row>
    <row r="1918" spans="1:8" s="57" customFormat="1">
      <c r="B1918" s="19"/>
      <c r="C1918" s="84"/>
      <c r="D1918" s="84"/>
      <c r="E1918" s="61"/>
      <c r="F1918" s="9"/>
      <c r="G1918" s="9"/>
      <c r="H1918" s="19"/>
    </row>
    <row r="1919" spans="1:8" s="57" customFormat="1">
      <c r="B1919" s="19"/>
      <c r="C1919" s="84"/>
      <c r="D1919" s="84"/>
      <c r="E1919" s="61"/>
      <c r="F1919" s="9"/>
      <c r="G1919" s="9"/>
      <c r="H1919" s="19"/>
    </row>
    <row r="1920" spans="1:8" s="57" customFormat="1">
      <c r="B1920" s="19"/>
      <c r="C1920" s="84"/>
      <c r="D1920" s="84"/>
      <c r="E1920" s="61"/>
      <c r="F1920" s="9"/>
      <c r="G1920" s="9"/>
      <c r="H1920" s="19"/>
    </row>
    <row r="1921" spans="1:8" s="57" customFormat="1">
      <c r="B1921" s="19"/>
      <c r="C1921" s="84"/>
      <c r="D1921" s="84"/>
      <c r="E1921" s="61"/>
      <c r="F1921" s="9"/>
      <c r="G1921" s="9"/>
      <c r="H1921" s="19"/>
    </row>
    <row r="1922" spans="1:8" s="57" customFormat="1">
      <c r="B1922" s="19"/>
      <c r="C1922" s="84"/>
      <c r="D1922" s="84"/>
      <c r="E1922" s="61"/>
      <c r="F1922" s="9"/>
      <c r="G1922" s="9"/>
      <c r="H1922" s="19"/>
    </row>
    <row r="1923" spans="1:8" s="57" customFormat="1">
      <c r="B1923" s="19"/>
      <c r="C1923" s="84"/>
      <c r="D1923" s="84"/>
      <c r="E1923" s="61"/>
      <c r="F1923" s="9"/>
      <c r="G1923" s="9"/>
      <c r="H1923" s="19"/>
    </row>
    <row r="1924" spans="1:8" s="57" customFormat="1">
      <c r="B1924" s="19"/>
      <c r="C1924" s="84"/>
      <c r="D1924" s="84"/>
      <c r="E1924" s="61"/>
      <c r="F1924" s="9"/>
      <c r="G1924" s="9"/>
      <c r="H1924" s="19"/>
    </row>
    <row r="1925" spans="1:8" s="57" customFormat="1">
      <c r="B1925" s="19"/>
      <c r="C1925" s="84"/>
      <c r="D1925" s="84"/>
      <c r="E1925" s="61"/>
      <c r="F1925" s="9"/>
      <c r="G1925" s="9"/>
      <c r="H1925" s="19"/>
    </row>
    <row r="1926" spans="1:8" s="57" customFormat="1">
      <c r="B1926" s="19"/>
      <c r="C1926" s="84"/>
      <c r="D1926" s="84"/>
      <c r="E1926" s="61"/>
      <c r="F1926" s="9"/>
      <c r="G1926" s="9"/>
      <c r="H1926" s="19"/>
    </row>
    <row r="1927" spans="1:8" s="57" customFormat="1">
      <c r="B1927" s="19"/>
      <c r="C1927" s="84"/>
      <c r="D1927" s="84"/>
      <c r="E1927" s="61"/>
      <c r="F1927" s="9"/>
      <c r="G1927" s="9"/>
      <c r="H1927" s="19"/>
    </row>
    <row r="1928" spans="1:8" s="57" customFormat="1">
      <c r="B1928" s="19"/>
      <c r="C1928" s="84"/>
      <c r="D1928" s="84"/>
      <c r="E1928" s="61"/>
      <c r="F1928" s="9"/>
      <c r="G1928" s="9"/>
      <c r="H1928" s="19"/>
    </row>
    <row r="1929" spans="1:8" s="57" customFormat="1">
      <c r="B1929" s="19"/>
      <c r="C1929" s="84"/>
      <c r="D1929" s="84"/>
      <c r="E1929" s="61"/>
      <c r="F1929" s="9"/>
      <c r="G1929" s="9"/>
      <c r="H1929" s="19"/>
    </row>
    <row r="1930" spans="1:8" s="57" customFormat="1">
      <c r="B1930" s="19"/>
      <c r="C1930" s="84"/>
      <c r="D1930" s="84"/>
      <c r="E1930" s="61"/>
      <c r="F1930" s="9"/>
      <c r="G1930" s="9"/>
      <c r="H1930" s="19"/>
    </row>
    <row r="1931" spans="1:8" s="57" customFormat="1">
      <c r="A1931" s="22"/>
      <c r="B1931" s="19"/>
      <c r="C1931" s="83"/>
      <c r="D1931" s="83"/>
      <c r="E1931" s="61"/>
      <c r="F1931" s="9"/>
      <c r="G1931" s="9"/>
      <c r="H1931" s="19"/>
    </row>
    <row r="1932" spans="1:8" s="57" customFormat="1">
      <c r="A1932" s="22"/>
      <c r="B1932" s="19"/>
      <c r="C1932" s="83"/>
      <c r="D1932" s="83"/>
      <c r="E1932" s="61"/>
      <c r="F1932" s="9"/>
      <c r="G1932" s="9"/>
      <c r="H1932" s="19"/>
    </row>
    <row r="1933" spans="1:8" s="57" customFormat="1">
      <c r="A1933" s="22"/>
      <c r="B1933" s="19"/>
      <c r="C1933" s="83"/>
      <c r="D1933" s="83"/>
      <c r="E1933" s="61"/>
      <c r="F1933" s="9"/>
      <c r="G1933" s="9"/>
      <c r="H1933" s="19"/>
    </row>
    <row r="1934" spans="1:8" s="57" customFormat="1">
      <c r="A1934" s="22"/>
      <c r="B1934" s="19"/>
      <c r="C1934" s="83"/>
      <c r="D1934" s="83"/>
      <c r="E1934" s="61"/>
      <c r="F1934" s="9"/>
      <c r="G1934" s="9"/>
      <c r="H1934" s="19"/>
    </row>
    <row r="1935" spans="1:8" s="57" customFormat="1">
      <c r="A1935" s="22"/>
      <c r="B1935" s="19"/>
      <c r="C1935" s="83"/>
      <c r="D1935" s="83"/>
      <c r="E1935" s="61"/>
      <c r="F1935" s="9"/>
      <c r="G1935" s="9"/>
      <c r="H1935" s="19"/>
    </row>
    <row r="1936" spans="1:8" s="57" customFormat="1">
      <c r="A1936" s="22"/>
      <c r="B1936" s="19"/>
      <c r="C1936" s="83"/>
      <c r="D1936" s="83"/>
      <c r="E1936" s="61"/>
      <c r="F1936" s="9"/>
      <c r="G1936" s="9"/>
      <c r="H1936" s="19"/>
    </row>
    <row r="1937" spans="1:8" s="57" customFormat="1">
      <c r="A1937" s="22">
        <v>0</v>
      </c>
      <c r="B1937" s="22">
        <v>0</v>
      </c>
      <c r="C1937" s="22"/>
      <c r="D1937" s="22">
        <v>0</v>
      </c>
      <c r="E1937" s="22">
        <v>0</v>
      </c>
      <c r="F1937" s="22">
        <v>0</v>
      </c>
      <c r="G1937" s="22">
        <v>0</v>
      </c>
      <c r="H1937" s="22"/>
    </row>
    <row r="1938" spans="1:8" s="57" customFormat="1">
      <c r="B1938" s="19"/>
      <c r="C1938" s="63"/>
      <c r="D1938" s="63"/>
      <c r="E1938" s="61"/>
      <c r="F1938" s="59"/>
      <c r="G1938" s="44"/>
      <c r="H1938" s="9"/>
    </row>
    <row r="1939" spans="1:8" s="57" customFormat="1">
      <c r="B1939" s="19"/>
      <c r="C1939" s="63"/>
      <c r="D1939" s="63"/>
      <c r="E1939" s="61"/>
      <c r="F1939" s="59"/>
      <c r="G1939" s="44"/>
      <c r="H1939" s="9"/>
    </row>
    <row r="1940" spans="1:8" s="57" customFormat="1">
      <c r="B1940" s="19"/>
      <c r="C1940" s="63"/>
      <c r="D1940" s="63"/>
      <c r="E1940" s="61"/>
      <c r="F1940" s="59"/>
      <c r="G1940" s="44"/>
      <c r="H1940" s="9"/>
    </row>
    <row r="1941" spans="1:8" s="57" customFormat="1">
      <c r="B1941" s="19"/>
      <c r="C1941" s="63"/>
      <c r="D1941" s="63"/>
      <c r="E1941" s="61"/>
      <c r="F1941" s="59"/>
      <c r="G1941" s="44"/>
      <c r="H1941" s="9"/>
    </row>
    <row r="1942" spans="1:8" s="57" customFormat="1">
      <c r="B1942" s="19"/>
      <c r="C1942" s="63"/>
      <c r="D1942" s="63"/>
      <c r="E1942" s="61"/>
      <c r="F1942" s="59"/>
      <c r="G1942" s="44"/>
      <c r="H1942" s="9"/>
    </row>
    <row r="1943" spans="1:8" s="57" customFormat="1">
      <c r="B1943" s="19"/>
      <c r="C1943" s="63"/>
      <c r="D1943" s="63"/>
      <c r="E1943" s="61"/>
      <c r="F1943" s="59"/>
      <c r="G1943" s="44"/>
      <c r="H1943" s="9"/>
    </row>
    <row r="1944" spans="1:8" s="57" customFormat="1">
      <c r="B1944" s="19"/>
      <c r="C1944" s="63"/>
      <c r="D1944" s="63"/>
      <c r="E1944" s="61"/>
      <c r="F1944" s="59"/>
      <c r="G1944" s="44"/>
      <c r="H1944" s="9"/>
    </row>
    <row r="1945" spans="1:8" s="57" customFormat="1">
      <c r="B1945" s="19"/>
      <c r="C1945" s="63"/>
      <c r="D1945" s="63"/>
      <c r="E1945" s="61"/>
      <c r="F1945" s="59"/>
      <c r="G1945" s="44"/>
      <c r="H1945" s="9"/>
    </row>
    <row r="1946" spans="1:8" s="57" customFormat="1">
      <c r="B1946" s="19"/>
      <c r="C1946" s="63"/>
      <c r="D1946" s="63"/>
      <c r="E1946" s="61"/>
      <c r="F1946" s="59"/>
      <c r="G1946" s="44"/>
      <c r="H1946" s="9"/>
    </row>
    <row r="1947" spans="1:8" s="57" customFormat="1">
      <c r="B1947" s="19"/>
      <c r="C1947" s="63"/>
      <c r="D1947" s="63"/>
      <c r="E1947" s="61"/>
      <c r="F1947" s="59"/>
      <c r="G1947" s="44"/>
      <c r="H1947" s="9"/>
    </row>
    <row r="1948" spans="1:8" s="57" customFormat="1">
      <c r="B1948" s="19"/>
      <c r="C1948" s="63"/>
      <c r="D1948" s="63"/>
      <c r="E1948" s="61"/>
      <c r="F1948" s="59"/>
      <c r="G1948" s="44"/>
      <c r="H1948" s="9"/>
    </row>
    <row r="1949" spans="1:8" s="57" customFormat="1">
      <c r="B1949" s="19"/>
      <c r="C1949" s="63"/>
      <c r="D1949" s="63"/>
      <c r="E1949" s="61"/>
      <c r="F1949" s="59"/>
      <c r="G1949" s="44"/>
      <c r="H1949" s="9"/>
    </row>
    <row r="1950" spans="1:8" s="57" customFormat="1">
      <c r="B1950" s="19"/>
      <c r="C1950" s="63"/>
      <c r="D1950" s="63"/>
      <c r="E1950" s="61"/>
      <c r="F1950" s="59"/>
      <c r="G1950" s="44"/>
      <c r="H1950" s="9"/>
    </row>
    <row r="1951" spans="1:8" s="57" customFormat="1">
      <c r="B1951" s="19"/>
      <c r="C1951" s="63"/>
      <c r="D1951" s="63"/>
      <c r="E1951" s="61"/>
      <c r="F1951" s="59"/>
      <c r="G1951" s="44"/>
      <c r="H1951" s="9"/>
    </row>
    <row r="1952" spans="1:8" s="57" customFormat="1">
      <c r="B1952" s="19"/>
      <c r="C1952" s="63"/>
      <c r="D1952" s="63"/>
      <c r="E1952" s="61"/>
      <c r="F1952" s="59"/>
      <c r="G1952" s="44"/>
      <c r="H1952" s="9"/>
    </row>
    <row r="1953" spans="2:8" s="57" customFormat="1">
      <c r="B1953" s="19"/>
      <c r="C1953" s="63"/>
      <c r="D1953" s="63"/>
      <c r="E1953" s="61"/>
      <c r="F1953" s="59"/>
      <c r="G1953" s="44"/>
      <c r="H1953" s="9"/>
    </row>
    <row r="1954" spans="2:8" s="57" customFormat="1">
      <c r="B1954" s="19"/>
      <c r="C1954" s="63"/>
      <c r="D1954" s="63"/>
      <c r="E1954" s="61"/>
      <c r="F1954" s="59"/>
      <c r="G1954" s="44"/>
      <c r="H1954" s="9"/>
    </row>
    <row r="1955" spans="2:8" s="57" customFormat="1">
      <c r="B1955" s="19"/>
      <c r="C1955" s="63"/>
      <c r="D1955" s="63"/>
      <c r="E1955" s="61"/>
      <c r="F1955" s="59"/>
      <c r="G1955" s="44"/>
      <c r="H1955" s="9"/>
    </row>
    <row r="1956" spans="2:8" s="57" customFormat="1">
      <c r="B1956" s="19"/>
      <c r="C1956" s="63"/>
      <c r="D1956" s="63"/>
      <c r="E1956" s="61"/>
      <c r="F1956" s="59"/>
      <c r="G1956" s="44"/>
      <c r="H1956" s="9"/>
    </row>
    <row r="1957" spans="2:8">
      <c r="B1957" s="18"/>
    </row>
    <row r="1958" spans="2:8">
      <c r="B1958" s="18"/>
    </row>
    <row r="1959" spans="2:8">
      <c r="B1959" s="18"/>
    </row>
    <row r="1962" spans="2:8">
      <c r="B1962" s="4">
        <v>43076</v>
      </c>
      <c r="C1962" s="7" t="s">
        <v>18</v>
      </c>
      <c r="D1962" s="7" t="s">
        <v>19</v>
      </c>
      <c r="E1962" s="6" t="s">
        <v>20</v>
      </c>
      <c r="F1962" s="5" t="s">
        <v>856</v>
      </c>
      <c r="G1962" s="10"/>
      <c r="H1962" s="9">
        <v>-15325</v>
      </c>
    </row>
    <row r="1963" spans="2:8">
      <c r="B1963" s="4">
        <v>43076</v>
      </c>
      <c r="C1963" s="7" t="s">
        <v>18</v>
      </c>
      <c r="D1963" s="7" t="s">
        <v>19</v>
      </c>
      <c r="E1963" s="6" t="s">
        <v>20</v>
      </c>
      <c r="F1963" s="5" t="s">
        <v>857</v>
      </c>
      <c r="G1963" s="10"/>
      <c r="H1963" s="9">
        <v>-376378</v>
      </c>
    </row>
    <row r="1964" spans="2:8">
      <c r="B1964" s="4">
        <v>43089</v>
      </c>
      <c r="C1964" s="7" t="s">
        <v>18</v>
      </c>
      <c r="D1964" s="7" t="s">
        <v>19</v>
      </c>
      <c r="E1964" s="6" t="s">
        <v>20</v>
      </c>
      <c r="F1964" s="5" t="s">
        <v>900</v>
      </c>
      <c r="G1964" s="10"/>
      <c r="H1964" s="9">
        <v>-139764</v>
      </c>
    </row>
    <row r="1965" spans="2:8">
      <c r="B1965" s="4">
        <v>43152</v>
      </c>
      <c r="C1965" s="7" t="s">
        <v>18</v>
      </c>
      <c r="D1965" s="7" t="s">
        <v>19</v>
      </c>
      <c r="E1965" s="6" t="s">
        <v>20</v>
      </c>
      <c r="F1965" s="5" t="s">
        <v>1161</v>
      </c>
      <c r="G1965" s="10"/>
      <c r="H1965" s="9">
        <v>-160883</v>
      </c>
    </row>
  </sheetData>
  <mergeCells count="2">
    <mergeCell ref="B3:D3"/>
    <mergeCell ref="B2:D2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C17"/>
  <sheetViews>
    <sheetView workbookViewId="0">
      <selection activeCell="B11" sqref="B11"/>
    </sheetView>
  </sheetViews>
  <sheetFormatPr defaultRowHeight="15"/>
  <cols>
    <col min="1" max="1" width="13.140625" bestFit="1" customWidth="1"/>
    <col min="2" max="2" width="12.42578125" customWidth="1"/>
    <col min="3" max="3" width="13.140625" customWidth="1"/>
  </cols>
  <sheetData>
    <row r="3" spans="1:3">
      <c r="B3" s="16" t="s">
        <v>1339</v>
      </c>
    </row>
    <row r="4" spans="1:3">
      <c r="A4" s="16" t="s">
        <v>1328</v>
      </c>
      <c r="B4" s="87" t="s">
        <v>1340</v>
      </c>
      <c r="C4" s="87" t="s">
        <v>1341</v>
      </c>
    </row>
    <row r="5" spans="1:3">
      <c r="A5" s="17">
        <v>0</v>
      </c>
      <c r="B5" s="20">
        <v>0</v>
      </c>
      <c r="C5" s="20">
        <v>0</v>
      </c>
    </row>
    <row r="6" spans="1:3">
      <c r="A6" s="17" t="s">
        <v>1348</v>
      </c>
      <c r="B6" s="20">
        <v>8522.369999999999</v>
      </c>
      <c r="C6" s="20">
        <v>41823.869999999995</v>
      </c>
    </row>
    <row r="7" spans="1:3">
      <c r="A7" s="17" t="s">
        <v>1338</v>
      </c>
      <c r="B7" s="20">
        <v>333925.32000000007</v>
      </c>
      <c r="C7" s="20">
        <v>69247.28</v>
      </c>
    </row>
    <row r="8" spans="1:3">
      <c r="A8" s="17" t="s">
        <v>1343</v>
      </c>
      <c r="B8" s="20">
        <v>43208.21</v>
      </c>
      <c r="C8" s="20">
        <v>81676.800000000003</v>
      </c>
    </row>
    <row r="9" spans="1:3">
      <c r="A9" s="17" t="s">
        <v>1344</v>
      </c>
      <c r="B9" s="20">
        <v>21086.55</v>
      </c>
      <c r="C9" s="20">
        <v>78106.59</v>
      </c>
    </row>
    <row r="10" spans="1:3">
      <c r="A10" s="17" t="s">
        <v>1359</v>
      </c>
      <c r="B10" s="20">
        <v>550377.76000000024</v>
      </c>
      <c r="C10" s="20">
        <v>443643.95</v>
      </c>
    </row>
    <row r="11" spans="1:3">
      <c r="A11" s="17" t="s">
        <v>1331</v>
      </c>
      <c r="B11" s="20">
        <v>155894.60999999999</v>
      </c>
      <c r="C11" s="20">
        <v>122529.05</v>
      </c>
    </row>
    <row r="12" spans="1:3">
      <c r="A12" s="17" t="s">
        <v>1345</v>
      </c>
      <c r="B12" s="20">
        <v>135</v>
      </c>
      <c r="C12" s="20">
        <v>17200.560000000001</v>
      </c>
    </row>
    <row r="13" spans="1:3">
      <c r="A13" s="17" t="s">
        <v>1346</v>
      </c>
      <c r="B13" s="20">
        <v>100045.96</v>
      </c>
      <c r="C13" s="20">
        <v>64619.22</v>
      </c>
    </row>
    <row r="14" spans="1:3">
      <c r="A14" s="17" t="s">
        <v>1347</v>
      </c>
      <c r="B14" s="20">
        <v>120913.23</v>
      </c>
      <c r="C14" s="20">
        <v>13592.25</v>
      </c>
    </row>
    <row r="15" spans="1:3">
      <c r="A15" s="17" t="s">
        <v>1646</v>
      </c>
      <c r="B15" s="20">
        <v>317567.15000000002</v>
      </c>
      <c r="C15" s="20">
        <v>105982.76000000001</v>
      </c>
    </row>
    <row r="16" spans="1:3">
      <c r="A16" s="17" t="s">
        <v>1885</v>
      </c>
      <c r="B16" s="20">
        <v>487003.31999999995</v>
      </c>
      <c r="C16" s="20">
        <v>217951.66999999998</v>
      </c>
    </row>
    <row r="17" spans="1:3">
      <c r="A17" s="17" t="s">
        <v>1329</v>
      </c>
      <c r="B17" s="20">
        <v>2138679.48</v>
      </c>
      <c r="C17" s="20">
        <v>1256374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28"/>
  <sheetViews>
    <sheetView workbookViewId="0">
      <selection activeCell="B1" sqref="B1:D5"/>
    </sheetView>
  </sheetViews>
  <sheetFormatPr defaultRowHeight="15"/>
  <cols>
    <col min="1" max="1" width="9.28515625" bestFit="1" customWidth="1"/>
    <col min="2" max="2" width="10.28515625" bestFit="1" customWidth="1"/>
    <col min="3" max="3" width="6.28515625" customWidth="1"/>
    <col min="4" max="4" width="44" customWidth="1"/>
    <col min="5" max="5" width="18" style="17" bestFit="1" customWidth="1"/>
    <col min="6" max="6" width="14.140625" bestFit="1" customWidth="1"/>
    <col min="7" max="7" width="11.28515625" bestFit="1" customWidth="1"/>
    <col min="8" max="8" width="10.85546875" bestFit="1" customWidth="1"/>
  </cols>
  <sheetData>
    <row r="1" spans="1:9" ht="15.75">
      <c r="B1" s="101"/>
      <c r="C1" s="101"/>
      <c r="D1" s="101"/>
      <c r="E1" s="68"/>
      <c r="F1" s="1"/>
      <c r="G1" s="1"/>
      <c r="H1" s="1"/>
    </row>
    <row r="2" spans="1:9">
      <c r="B2" s="100"/>
      <c r="C2" s="100"/>
      <c r="D2" s="100"/>
      <c r="E2" s="68"/>
      <c r="F2" s="1"/>
      <c r="G2" s="1"/>
      <c r="H2" s="1"/>
    </row>
    <row r="3" spans="1:9">
      <c r="B3" s="100"/>
      <c r="C3" s="100"/>
      <c r="D3" s="100"/>
      <c r="E3" s="68"/>
      <c r="F3" s="1"/>
      <c r="G3" s="1"/>
      <c r="H3" s="1"/>
    </row>
    <row r="4" spans="1:9">
      <c r="B4" s="100"/>
      <c r="C4" s="100"/>
      <c r="D4" s="100"/>
      <c r="E4" s="68"/>
      <c r="F4" s="1"/>
      <c r="G4" s="1"/>
      <c r="H4" s="1"/>
    </row>
    <row r="5" spans="1:9">
      <c r="B5" s="103"/>
      <c r="C5" s="103"/>
      <c r="D5" s="103"/>
      <c r="E5" s="68"/>
      <c r="F5" s="1"/>
      <c r="G5" s="1"/>
      <c r="H5" s="1"/>
    </row>
    <row r="6" spans="1:9" ht="15.75">
      <c r="B6" s="102" t="s">
        <v>1203</v>
      </c>
      <c r="C6" s="102"/>
      <c r="D6" s="102"/>
      <c r="E6" s="68"/>
      <c r="F6" s="1"/>
      <c r="G6" s="1"/>
      <c r="H6" s="1"/>
    </row>
    <row r="7" spans="1:9">
      <c r="B7" s="100" t="s">
        <v>0</v>
      </c>
      <c r="C7" s="100"/>
      <c r="D7" s="100"/>
      <c r="E7" s="68"/>
      <c r="F7" s="1"/>
      <c r="G7" s="1"/>
      <c r="H7" s="1"/>
    </row>
    <row r="8" spans="1:9">
      <c r="B8" s="100" t="s">
        <v>1</v>
      </c>
      <c r="C8" s="100"/>
      <c r="D8" s="100"/>
      <c r="E8" s="68"/>
      <c r="F8" s="1"/>
      <c r="G8" s="1"/>
      <c r="H8" s="1"/>
    </row>
    <row r="9" spans="1:9">
      <c r="B9" s="100" t="s">
        <v>1</v>
      </c>
      <c r="C9" s="100"/>
      <c r="D9" s="100"/>
      <c r="E9" s="68"/>
      <c r="F9" s="1"/>
      <c r="G9" s="1">
        <f>+SUBTOTAL(9,G13:G311)</f>
        <v>2138679.4799999995</v>
      </c>
      <c r="H9" s="1">
        <f>+SUBTOTAL(9,H13:H203)</f>
        <v>932439.57000000007</v>
      </c>
      <c r="I9">
        <f>G9-H9</f>
        <v>1206239.9099999995</v>
      </c>
    </row>
    <row r="10" spans="1:9">
      <c r="B10" s="100" t="s">
        <v>33</v>
      </c>
      <c r="C10" s="100"/>
      <c r="D10" s="100"/>
      <c r="E10" s="68"/>
      <c r="F10" s="1"/>
      <c r="G10" s="1"/>
      <c r="H10" s="1"/>
    </row>
    <row r="11" spans="1:9">
      <c r="B11" s="14"/>
      <c r="C11" s="14"/>
      <c r="D11" s="14"/>
      <c r="E11" s="68"/>
      <c r="F11" s="1"/>
      <c r="G11" s="1"/>
      <c r="H11" s="1"/>
    </row>
    <row r="12" spans="1:9">
      <c r="A12" s="30" t="s">
        <v>1330</v>
      </c>
      <c r="B12" s="25" t="s">
        <v>2</v>
      </c>
      <c r="C12" s="30" t="s">
        <v>1342</v>
      </c>
      <c r="D12" s="25" t="s">
        <v>3</v>
      </c>
      <c r="E12" s="25" t="s">
        <v>13</v>
      </c>
      <c r="F12" s="25" t="s">
        <v>4</v>
      </c>
      <c r="G12" s="25" t="s">
        <v>14</v>
      </c>
      <c r="H12" s="25" t="s">
        <v>15</v>
      </c>
    </row>
    <row r="13" spans="1:9">
      <c r="A13" s="23" t="s">
        <v>1331</v>
      </c>
      <c r="B13" s="26">
        <v>42924</v>
      </c>
      <c r="C13" s="27" t="s">
        <v>18</v>
      </c>
      <c r="D13" s="27" t="s">
        <v>1925</v>
      </c>
      <c r="E13" s="69" t="s">
        <v>28</v>
      </c>
      <c r="F13" s="24" t="s">
        <v>1204</v>
      </c>
      <c r="G13" s="28">
        <v>2380</v>
      </c>
      <c r="H13" s="29"/>
    </row>
    <row r="14" spans="1:9">
      <c r="A14" s="23" t="s">
        <v>1331</v>
      </c>
      <c r="B14" s="26">
        <v>42930</v>
      </c>
      <c r="C14" s="27" t="s">
        <v>16</v>
      </c>
      <c r="D14" s="27" t="s">
        <v>1925</v>
      </c>
      <c r="E14" s="69" t="s">
        <v>62</v>
      </c>
      <c r="F14" s="24" t="s">
        <v>1205</v>
      </c>
      <c r="G14" s="29"/>
      <c r="H14" s="28">
        <v>4033.68</v>
      </c>
    </row>
    <row r="15" spans="1:9">
      <c r="A15" s="23" t="s">
        <v>1331</v>
      </c>
      <c r="B15" s="26">
        <v>42933</v>
      </c>
      <c r="C15" s="27" t="s">
        <v>16</v>
      </c>
      <c r="D15" s="27" t="s">
        <v>1925</v>
      </c>
      <c r="E15" s="69" t="s">
        <v>62</v>
      </c>
      <c r="F15" s="24" t="s">
        <v>1206</v>
      </c>
      <c r="G15" s="29"/>
      <c r="H15" s="28">
        <v>14646.24</v>
      </c>
    </row>
    <row r="16" spans="1:9">
      <c r="A16" s="23" t="s">
        <v>1331</v>
      </c>
      <c r="B16" s="26">
        <v>42934</v>
      </c>
      <c r="C16" s="27" t="s">
        <v>16</v>
      </c>
      <c r="D16" s="27" t="s">
        <v>1925</v>
      </c>
      <c r="E16" s="69" t="s">
        <v>62</v>
      </c>
      <c r="F16" s="24" t="s">
        <v>1207</v>
      </c>
      <c r="G16" s="29"/>
      <c r="H16" s="28">
        <v>2181.48</v>
      </c>
    </row>
    <row r="17" spans="1:8">
      <c r="A17" s="23" t="s">
        <v>1331</v>
      </c>
      <c r="B17" s="26">
        <v>42937</v>
      </c>
      <c r="C17" s="27" t="s">
        <v>16</v>
      </c>
      <c r="D17" s="27" t="s">
        <v>1925</v>
      </c>
      <c r="E17" s="69" t="s">
        <v>62</v>
      </c>
      <c r="F17" s="24" t="s">
        <v>1208</v>
      </c>
      <c r="G17" s="29"/>
      <c r="H17" s="28">
        <v>44647</v>
      </c>
    </row>
    <row r="18" spans="1:8">
      <c r="A18" s="23" t="s">
        <v>1331</v>
      </c>
      <c r="B18" s="26">
        <v>42937</v>
      </c>
      <c r="C18" s="27" t="s">
        <v>16</v>
      </c>
      <c r="D18" s="27" t="s">
        <v>1925</v>
      </c>
      <c r="E18" s="69" t="s">
        <v>62</v>
      </c>
      <c r="F18" s="24" t="s">
        <v>1209</v>
      </c>
      <c r="G18" s="29"/>
      <c r="H18" s="28">
        <v>2310</v>
      </c>
    </row>
    <row r="19" spans="1:8">
      <c r="A19" s="23" t="s">
        <v>1331</v>
      </c>
      <c r="B19" s="26">
        <v>42937</v>
      </c>
      <c r="C19" s="27" t="s">
        <v>16</v>
      </c>
      <c r="D19" s="27" t="s">
        <v>1925</v>
      </c>
      <c r="E19" s="69" t="s">
        <v>62</v>
      </c>
      <c r="F19" s="24" t="s">
        <v>1210</v>
      </c>
      <c r="G19" s="29"/>
      <c r="H19" s="28">
        <v>1194</v>
      </c>
    </row>
    <row r="20" spans="1:8">
      <c r="A20" s="23" t="s">
        <v>1331</v>
      </c>
      <c r="B20" s="26">
        <v>42938</v>
      </c>
      <c r="C20" s="27" t="s">
        <v>16</v>
      </c>
      <c r="D20" s="27" t="s">
        <v>1925</v>
      </c>
      <c r="E20" s="69" t="s">
        <v>62</v>
      </c>
      <c r="F20" s="24" t="s">
        <v>1211</v>
      </c>
      <c r="G20" s="29"/>
      <c r="H20" s="28">
        <v>23625</v>
      </c>
    </row>
    <row r="21" spans="1:8">
      <c r="A21" s="23" t="s">
        <v>1331</v>
      </c>
      <c r="B21" s="26">
        <v>42940</v>
      </c>
      <c r="C21" s="27" t="s">
        <v>16</v>
      </c>
      <c r="D21" s="27" t="s">
        <v>1925</v>
      </c>
      <c r="E21" s="69" t="s">
        <v>62</v>
      </c>
      <c r="F21" s="24" t="s">
        <v>1212</v>
      </c>
      <c r="G21" s="29"/>
      <c r="H21" s="28">
        <v>2520</v>
      </c>
    </row>
    <row r="22" spans="1:8">
      <c r="A22" s="23" t="s">
        <v>1331</v>
      </c>
      <c r="B22" s="26">
        <v>42940</v>
      </c>
      <c r="C22" s="27" t="s">
        <v>16</v>
      </c>
      <c r="D22" s="27" t="s">
        <v>1925</v>
      </c>
      <c r="E22" s="69" t="s">
        <v>62</v>
      </c>
      <c r="F22" s="24" t="s">
        <v>1213</v>
      </c>
      <c r="G22" s="29"/>
      <c r="H22" s="28">
        <v>8750</v>
      </c>
    </row>
    <row r="23" spans="1:8">
      <c r="A23" s="23" t="s">
        <v>1331</v>
      </c>
      <c r="B23" s="26">
        <v>42940</v>
      </c>
      <c r="C23" s="27" t="s">
        <v>16</v>
      </c>
      <c r="D23" s="27" t="s">
        <v>1925</v>
      </c>
      <c r="E23" s="69" t="s">
        <v>62</v>
      </c>
      <c r="F23" s="24" t="s">
        <v>1214</v>
      </c>
      <c r="G23" s="29"/>
      <c r="H23" s="28">
        <v>4230.5200000000004</v>
      </c>
    </row>
    <row r="24" spans="1:8">
      <c r="A24" s="23" t="s">
        <v>1331</v>
      </c>
      <c r="B24" s="26">
        <v>42940</v>
      </c>
      <c r="C24" s="27" t="s">
        <v>16</v>
      </c>
      <c r="D24" s="27" t="s">
        <v>1925</v>
      </c>
      <c r="E24" s="69" t="s">
        <v>62</v>
      </c>
      <c r="F24" s="24" t="s">
        <v>1215</v>
      </c>
      <c r="G24" s="29"/>
      <c r="H24" s="28">
        <v>2536.8000000000002</v>
      </c>
    </row>
    <row r="25" spans="1:8">
      <c r="A25" s="23" t="s">
        <v>1331</v>
      </c>
      <c r="B25" s="26">
        <v>42940</v>
      </c>
      <c r="C25" s="27" t="s">
        <v>16</v>
      </c>
      <c r="D25" s="27" t="s">
        <v>1925</v>
      </c>
      <c r="E25" s="69" t="s">
        <v>62</v>
      </c>
      <c r="F25" s="24" t="s">
        <v>1216</v>
      </c>
      <c r="G25" s="29"/>
      <c r="H25" s="28">
        <v>7707.81</v>
      </c>
    </row>
    <row r="26" spans="1:8">
      <c r="A26" s="23" t="s">
        <v>1331</v>
      </c>
      <c r="B26" s="26">
        <v>42941</v>
      </c>
      <c r="C26" s="27" t="s">
        <v>18</v>
      </c>
      <c r="D26" s="27" t="s">
        <v>1925</v>
      </c>
      <c r="E26" s="69" t="s">
        <v>28</v>
      </c>
      <c r="F26" s="24" t="s">
        <v>1217</v>
      </c>
      <c r="G26" s="28">
        <v>1129.67</v>
      </c>
      <c r="H26" s="29"/>
    </row>
    <row r="27" spans="1:8">
      <c r="A27" s="23" t="s">
        <v>1331</v>
      </c>
      <c r="B27" s="26">
        <v>42943</v>
      </c>
      <c r="C27" s="27" t="s">
        <v>18</v>
      </c>
      <c r="D27" s="27" t="s">
        <v>1925</v>
      </c>
      <c r="E27" s="69" t="s">
        <v>28</v>
      </c>
      <c r="F27" s="24" t="s">
        <v>1218</v>
      </c>
      <c r="G27" s="28">
        <v>12611.48</v>
      </c>
      <c r="H27" s="29"/>
    </row>
    <row r="28" spans="1:8">
      <c r="A28" s="23" t="s">
        <v>1331</v>
      </c>
      <c r="B28" s="26">
        <v>42944</v>
      </c>
      <c r="C28" s="27" t="s">
        <v>16</v>
      </c>
      <c r="D28" s="27" t="s">
        <v>1925</v>
      </c>
      <c r="E28" s="69" t="s">
        <v>62</v>
      </c>
      <c r="F28" s="24" t="s">
        <v>1219</v>
      </c>
      <c r="G28" s="29"/>
      <c r="H28" s="28">
        <v>1098.72</v>
      </c>
    </row>
    <row r="29" spans="1:8">
      <c r="A29" s="23" t="s">
        <v>1331</v>
      </c>
      <c r="B29" s="26">
        <v>42944</v>
      </c>
      <c r="C29" s="27" t="s">
        <v>16</v>
      </c>
      <c r="D29" s="27" t="s">
        <v>1925</v>
      </c>
      <c r="E29" s="69" t="s">
        <v>62</v>
      </c>
      <c r="F29" s="24" t="s">
        <v>1220</v>
      </c>
      <c r="G29" s="29"/>
      <c r="H29" s="28">
        <v>247.8</v>
      </c>
    </row>
    <row r="30" spans="1:8">
      <c r="A30" s="23" t="s">
        <v>1331</v>
      </c>
      <c r="B30" s="26">
        <v>42945</v>
      </c>
      <c r="C30" s="27" t="s">
        <v>18</v>
      </c>
      <c r="D30" s="27" t="s">
        <v>1925</v>
      </c>
      <c r="E30" s="69" t="s">
        <v>28</v>
      </c>
      <c r="F30" s="24" t="s">
        <v>1221</v>
      </c>
      <c r="G30" s="28">
        <v>135474.34</v>
      </c>
      <c r="H30" s="29"/>
    </row>
    <row r="31" spans="1:8">
      <c r="A31" s="23" t="s">
        <v>1331</v>
      </c>
      <c r="B31" s="26">
        <v>42947</v>
      </c>
      <c r="C31" s="27" t="s">
        <v>16</v>
      </c>
      <c r="D31" s="27" t="s">
        <v>1925</v>
      </c>
      <c r="E31" s="69" t="s">
        <v>62</v>
      </c>
      <c r="F31" s="24" t="s">
        <v>1222</v>
      </c>
      <c r="G31" s="29"/>
      <c r="H31" s="28">
        <v>2800</v>
      </c>
    </row>
    <row r="32" spans="1:8">
      <c r="A32" s="23" t="s">
        <v>1331</v>
      </c>
      <c r="B32" s="26">
        <v>42947</v>
      </c>
      <c r="C32" s="27" t="s">
        <v>18</v>
      </c>
      <c r="D32" s="27" t="s">
        <v>1925</v>
      </c>
      <c r="E32" s="69" t="s">
        <v>28</v>
      </c>
      <c r="F32" s="24" t="s">
        <v>1223</v>
      </c>
      <c r="G32" s="28">
        <v>4299.12</v>
      </c>
      <c r="H32" s="29"/>
    </row>
    <row r="33" spans="1:8">
      <c r="A33" s="23" t="s">
        <v>1343</v>
      </c>
      <c r="B33" s="26">
        <v>42949</v>
      </c>
      <c r="C33" s="27" t="s">
        <v>16</v>
      </c>
      <c r="D33" s="27" t="s">
        <v>1925</v>
      </c>
      <c r="E33" s="69" t="s">
        <v>62</v>
      </c>
      <c r="F33" s="24" t="s">
        <v>1224</v>
      </c>
      <c r="G33" s="29"/>
      <c r="H33" s="28">
        <v>630</v>
      </c>
    </row>
    <row r="34" spans="1:8">
      <c r="A34" s="23" t="s">
        <v>1343</v>
      </c>
      <c r="B34" s="26">
        <v>42952</v>
      </c>
      <c r="C34" s="27" t="s">
        <v>16</v>
      </c>
      <c r="D34" s="27" t="s">
        <v>1925</v>
      </c>
      <c r="E34" s="69" t="s">
        <v>62</v>
      </c>
      <c r="F34" s="24" t="s">
        <v>1225</v>
      </c>
      <c r="G34" s="29"/>
      <c r="H34" s="28">
        <v>7669.08</v>
      </c>
    </row>
    <row r="35" spans="1:8">
      <c r="A35" s="23" t="s">
        <v>1343</v>
      </c>
      <c r="B35" s="26">
        <v>42955</v>
      </c>
      <c r="C35" s="27" t="s">
        <v>16</v>
      </c>
      <c r="D35" s="27" t="s">
        <v>1925</v>
      </c>
      <c r="E35" s="69" t="s">
        <v>62</v>
      </c>
      <c r="F35" s="24" t="s">
        <v>1226</v>
      </c>
      <c r="G35" s="29"/>
      <c r="H35" s="28">
        <v>3220</v>
      </c>
    </row>
    <row r="36" spans="1:8">
      <c r="A36" s="23" t="s">
        <v>1343</v>
      </c>
      <c r="B36" s="26">
        <v>42955</v>
      </c>
      <c r="C36" s="27" t="s">
        <v>16</v>
      </c>
      <c r="D36" s="27" t="s">
        <v>1925</v>
      </c>
      <c r="E36" s="69" t="s">
        <v>62</v>
      </c>
      <c r="F36" s="24" t="s">
        <v>1227</v>
      </c>
      <c r="G36" s="29"/>
      <c r="H36" s="28">
        <v>2770</v>
      </c>
    </row>
    <row r="37" spans="1:8">
      <c r="A37" s="23" t="s">
        <v>1343</v>
      </c>
      <c r="B37" s="26">
        <v>42957</v>
      </c>
      <c r="C37" s="27" t="s">
        <v>16</v>
      </c>
      <c r="D37" s="27" t="s">
        <v>1925</v>
      </c>
      <c r="E37" s="69" t="s">
        <v>62</v>
      </c>
      <c r="F37" s="24" t="s">
        <v>1228</v>
      </c>
      <c r="G37" s="29"/>
      <c r="H37" s="28">
        <v>15753</v>
      </c>
    </row>
    <row r="38" spans="1:8">
      <c r="A38" s="23" t="s">
        <v>1343</v>
      </c>
      <c r="B38" s="26">
        <v>42958</v>
      </c>
      <c r="C38" s="27" t="s">
        <v>16</v>
      </c>
      <c r="D38" s="27" t="s">
        <v>1925</v>
      </c>
      <c r="E38" s="69" t="s">
        <v>62</v>
      </c>
      <c r="F38" s="24" t="s">
        <v>1229</v>
      </c>
      <c r="G38" s="29"/>
      <c r="H38" s="28">
        <v>1540</v>
      </c>
    </row>
    <row r="39" spans="1:8">
      <c r="A39" s="23" t="s">
        <v>1343</v>
      </c>
      <c r="B39" s="26">
        <v>42959</v>
      </c>
      <c r="C39" s="27" t="s">
        <v>18</v>
      </c>
      <c r="D39" s="27" t="s">
        <v>1925</v>
      </c>
      <c r="E39" s="69" t="s">
        <v>28</v>
      </c>
      <c r="F39" s="24" t="s">
        <v>1230</v>
      </c>
      <c r="G39" s="28">
        <v>40269.68</v>
      </c>
      <c r="H39" s="29"/>
    </row>
    <row r="40" spans="1:8">
      <c r="A40" s="23" t="s">
        <v>1343</v>
      </c>
      <c r="B40" s="26">
        <v>42963</v>
      </c>
      <c r="C40" s="27" t="s">
        <v>16</v>
      </c>
      <c r="D40" s="27" t="s">
        <v>1925</v>
      </c>
      <c r="E40" s="69" t="s">
        <v>62</v>
      </c>
      <c r="F40" s="24" t="s">
        <v>1231</v>
      </c>
      <c r="G40" s="29"/>
      <c r="H40" s="28">
        <v>2520</v>
      </c>
    </row>
    <row r="41" spans="1:8">
      <c r="A41" s="23" t="s">
        <v>1343</v>
      </c>
      <c r="B41" s="26">
        <v>42965</v>
      </c>
      <c r="C41" s="27" t="s">
        <v>16</v>
      </c>
      <c r="D41" s="27" t="s">
        <v>1925</v>
      </c>
      <c r="E41" s="69" t="s">
        <v>62</v>
      </c>
      <c r="F41" s="24" t="s">
        <v>1232</v>
      </c>
      <c r="G41" s="29"/>
      <c r="H41" s="28">
        <v>2401</v>
      </c>
    </row>
    <row r="42" spans="1:8">
      <c r="A42" s="23" t="s">
        <v>1343</v>
      </c>
      <c r="B42" s="26">
        <v>42969</v>
      </c>
      <c r="C42" s="27" t="s">
        <v>16</v>
      </c>
      <c r="D42" s="27" t="s">
        <v>1925</v>
      </c>
      <c r="E42" s="69" t="s">
        <v>62</v>
      </c>
      <c r="F42" s="24" t="s">
        <v>1233</v>
      </c>
      <c r="G42" s="29"/>
      <c r="H42" s="28">
        <v>3576</v>
      </c>
    </row>
    <row r="43" spans="1:8">
      <c r="A43" s="23" t="s">
        <v>1343</v>
      </c>
      <c r="B43" s="26">
        <v>42970</v>
      </c>
      <c r="C43" s="27" t="s">
        <v>16</v>
      </c>
      <c r="D43" s="27" t="s">
        <v>1925</v>
      </c>
      <c r="E43" s="69" t="s">
        <v>62</v>
      </c>
      <c r="F43" s="24" t="s">
        <v>1234</v>
      </c>
      <c r="G43" s="29"/>
      <c r="H43" s="28">
        <v>2610</v>
      </c>
    </row>
    <row r="44" spans="1:8">
      <c r="A44" s="23" t="s">
        <v>1343</v>
      </c>
      <c r="B44" s="26">
        <v>42972</v>
      </c>
      <c r="C44" s="27" t="s">
        <v>16</v>
      </c>
      <c r="D44" s="27" t="s">
        <v>1925</v>
      </c>
      <c r="E44" s="69" t="s">
        <v>62</v>
      </c>
      <c r="F44" s="24" t="s">
        <v>1235</v>
      </c>
      <c r="G44" s="29"/>
      <c r="H44" s="28">
        <v>7355.82</v>
      </c>
    </row>
    <row r="45" spans="1:8">
      <c r="A45" s="23" t="s">
        <v>1343</v>
      </c>
      <c r="B45" s="26">
        <v>42973</v>
      </c>
      <c r="C45" s="27" t="s">
        <v>16</v>
      </c>
      <c r="D45" s="27" t="s">
        <v>1925</v>
      </c>
      <c r="E45" s="69" t="s">
        <v>62</v>
      </c>
      <c r="F45" s="24" t="s">
        <v>1236</v>
      </c>
      <c r="G45" s="29"/>
      <c r="H45" s="28">
        <v>10728.5</v>
      </c>
    </row>
    <row r="46" spans="1:8">
      <c r="A46" s="23" t="s">
        <v>1343</v>
      </c>
      <c r="B46" s="26">
        <v>42973</v>
      </c>
      <c r="C46" s="27" t="s">
        <v>18</v>
      </c>
      <c r="D46" s="27" t="s">
        <v>1925</v>
      </c>
      <c r="E46" s="69" t="s">
        <v>28</v>
      </c>
      <c r="F46" s="24" t="s">
        <v>1237</v>
      </c>
      <c r="G46" s="28">
        <v>2573.77</v>
      </c>
      <c r="H46" s="29"/>
    </row>
    <row r="47" spans="1:8">
      <c r="A47" s="23" t="s">
        <v>1343</v>
      </c>
      <c r="B47" s="26">
        <v>42975</v>
      </c>
      <c r="C47" s="27" t="s">
        <v>16</v>
      </c>
      <c r="D47" s="27" t="s">
        <v>1925</v>
      </c>
      <c r="E47" s="69" t="s">
        <v>62</v>
      </c>
      <c r="F47" s="24" t="s">
        <v>1238</v>
      </c>
      <c r="G47" s="29"/>
      <c r="H47" s="28">
        <v>2061</v>
      </c>
    </row>
    <row r="48" spans="1:8">
      <c r="A48" s="23" t="s">
        <v>1343</v>
      </c>
      <c r="B48" s="26">
        <v>42976</v>
      </c>
      <c r="C48" s="27" t="s">
        <v>16</v>
      </c>
      <c r="D48" s="27" t="s">
        <v>1925</v>
      </c>
      <c r="E48" s="69" t="s">
        <v>62</v>
      </c>
      <c r="F48" s="24" t="s">
        <v>1239</v>
      </c>
      <c r="G48" s="29"/>
      <c r="H48" s="28">
        <v>900</v>
      </c>
    </row>
    <row r="49" spans="1:8">
      <c r="A49" s="23" t="s">
        <v>1343</v>
      </c>
      <c r="B49" s="26">
        <v>42977</v>
      </c>
      <c r="C49" s="27" t="s">
        <v>16</v>
      </c>
      <c r="D49" s="27" t="s">
        <v>1925</v>
      </c>
      <c r="E49" s="69" t="s">
        <v>62</v>
      </c>
      <c r="F49" s="24" t="s">
        <v>1240</v>
      </c>
      <c r="G49" s="29"/>
      <c r="H49" s="28">
        <v>17942.400000000001</v>
      </c>
    </row>
    <row r="50" spans="1:8">
      <c r="A50" s="23" t="s">
        <v>1343</v>
      </c>
      <c r="B50" s="26">
        <v>42978</v>
      </c>
      <c r="C50" s="27" t="s">
        <v>18</v>
      </c>
      <c r="D50" s="27" t="s">
        <v>1925</v>
      </c>
      <c r="E50" s="69" t="s">
        <v>34</v>
      </c>
      <c r="F50" s="24" t="s">
        <v>1241</v>
      </c>
      <c r="G50" s="28">
        <v>364.76</v>
      </c>
      <c r="H50" s="29"/>
    </row>
    <row r="51" spans="1:8">
      <c r="A51" s="23" t="s">
        <v>1344</v>
      </c>
      <c r="B51" s="26">
        <v>42979</v>
      </c>
      <c r="C51" s="27" t="s">
        <v>16</v>
      </c>
      <c r="D51" s="27" t="s">
        <v>1925</v>
      </c>
      <c r="E51" s="69" t="s">
        <v>62</v>
      </c>
      <c r="F51" s="24" t="s">
        <v>1242</v>
      </c>
      <c r="G51" s="29"/>
      <c r="H51" s="28">
        <v>2094.87</v>
      </c>
    </row>
    <row r="52" spans="1:8">
      <c r="A52" s="23" t="s">
        <v>1344</v>
      </c>
      <c r="B52" s="4">
        <v>42984</v>
      </c>
      <c r="C52" s="14" t="s">
        <v>16</v>
      </c>
      <c r="D52" s="27" t="s">
        <v>1925</v>
      </c>
      <c r="E52" s="70" t="s">
        <v>62</v>
      </c>
      <c r="F52" s="5" t="s">
        <v>1243</v>
      </c>
      <c r="G52" s="15"/>
      <c r="H52" s="13">
        <v>2889.04</v>
      </c>
    </row>
    <row r="53" spans="1:8">
      <c r="A53" t="s">
        <v>1344</v>
      </c>
      <c r="B53" s="4">
        <v>42985</v>
      </c>
      <c r="C53" s="14" t="s">
        <v>16</v>
      </c>
      <c r="D53" s="27" t="s">
        <v>1925</v>
      </c>
      <c r="E53" s="70" t="s">
        <v>62</v>
      </c>
      <c r="F53" s="5" t="s">
        <v>1244</v>
      </c>
      <c r="G53" s="15"/>
      <c r="H53" s="13">
        <v>9404.9599999999991</v>
      </c>
    </row>
    <row r="54" spans="1:8">
      <c r="A54" t="s">
        <v>1344</v>
      </c>
      <c r="B54" s="4">
        <v>42987</v>
      </c>
      <c r="C54" s="14" t="s">
        <v>16</v>
      </c>
      <c r="D54" s="27" t="s">
        <v>1925</v>
      </c>
      <c r="E54" s="70" t="s">
        <v>62</v>
      </c>
      <c r="F54" s="5" t="s">
        <v>1245</v>
      </c>
      <c r="G54" s="15"/>
      <c r="H54" s="13">
        <v>5481</v>
      </c>
    </row>
    <row r="55" spans="1:8">
      <c r="A55" t="s">
        <v>1344</v>
      </c>
      <c r="B55" s="4">
        <v>42987</v>
      </c>
      <c r="C55" s="14" t="s">
        <v>16</v>
      </c>
      <c r="D55" s="27" t="s">
        <v>1925</v>
      </c>
      <c r="E55" s="70" t="s">
        <v>62</v>
      </c>
      <c r="F55" s="5" t="s">
        <v>1246</v>
      </c>
      <c r="G55" s="15"/>
      <c r="H55" s="13">
        <v>2340</v>
      </c>
    </row>
    <row r="56" spans="1:8">
      <c r="A56" t="s">
        <v>1344</v>
      </c>
      <c r="B56" s="4">
        <v>42989</v>
      </c>
      <c r="C56" s="14" t="s">
        <v>16</v>
      </c>
      <c r="D56" s="27" t="s">
        <v>1925</v>
      </c>
      <c r="E56" s="70" t="s">
        <v>62</v>
      </c>
      <c r="F56" s="5" t="s">
        <v>1247</v>
      </c>
      <c r="G56" s="15"/>
      <c r="H56" s="13">
        <v>604.79999999999995</v>
      </c>
    </row>
    <row r="57" spans="1:8">
      <c r="A57" t="s">
        <v>1344</v>
      </c>
      <c r="B57" s="4">
        <v>42990</v>
      </c>
      <c r="C57" s="14" t="s">
        <v>16</v>
      </c>
      <c r="D57" s="27" t="s">
        <v>1925</v>
      </c>
      <c r="E57" s="70" t="s">
        <v>62</v>
      </c>
      <c r="F57" s="5" t="s">
        <v>1248</v>
      </c>
      <c r="G57" s="15"/>
      <c r="H57" s="13">
        <v>540</v>
      </c>
    </row>
    <row r="58" spans="1:8">
      <c r="A58" t="s">
        <v>1344</v>
      </c>
      <c r="B58" s="4">
        <v>42990</v>
      </c>
      <c r="C58" s="14" t="s">
        <v>18</v>
      </c>
      <c r="D58" s="27" t="s">
        <v>1925</v>
      </c>
      <c r="E58" s="70" t="s">
        <v>28</v>
      </c>
      <c r="F58" s="5" t="s">
        <v>1249</v>
      </c>
      <c r="G58" s="13">
        <v>1009.23</v>
      </c>
      <c r="H58" s="15"/>
    </row>
    <row r="59" spans="1:8">
      <c r="A59" t="s">
        <v>1344</v>
      </c>
      <c r="B59" s="4">
        <v>42990</v>
      </c>
      <c r="C59" s="14" t="s">
        <v>18</v>
      </c>
      <c r="D59" s="27" t="s">
        <v>1925</v>
      </c>
      <c r="E59" s="70" t="s">
        <v>28</v>
      </c>
      <c r="F59" s="5" t="s">
        <v>1250</v>
      </c>
      <c r="G59" s="13">
        <v>5968.68</v>
      </c>
      <c r="H59" s="15"/>
    </row>
    <row r="60" spans="1:8">
      <c r="A60" t="s">
        <v>1344</v>
      </c>
      <c r="B60" s="4">
        <v>42992</v>
      </c>
      <c r="C60" s="14" t="s">
        <v>16</v>
      </c>
      <c r="D60" s="27" t="s">
        <v>1925</v>
      </c>
      <c r="E60" s="70" t="s">
        <v>62</v>
      </c>
      <c r="F60" s="5" t="s">
        <v>1251</v>
      </c>
      <c r="G60" s="15"/>
      <c r="H60" s="13">
        <v>6088.73</v>
      </c>
    </row>
    <row r="61" spans="1:8">
      <c r="A61" t="s">
        <v>1344</v>
      </c>
      <c r="B61" s="4">
        <v>42994</v>
      </c>
      <c r="C61" s="14" t="s">
        <v>16</v>
      </c>
      <c r="D61" s="27" t="s">
        <v>1925</v>
      </c>
      <c r="E61" s="70" t="s">
        <v>62</v>
      </c>
      <c r="F61" s="5" t="s">
        <v>1252</v>
      </c>
      <c r="G61" s="15"/>
      <c r="H61" s="13">
        <v>4122.59</v>
      </c>
    </row>
    <row r="62" spans="1:8">
      <c r="A62" t="s">
        <v>1344</v>
      </c>
      <c r="B62" s="4">
        <v>42996</v>
      </c>
      <c r="C62" s="14" t="s">
        <v>16</v>
      </c>
      <c r="D62" s="27" t="s">
        <v>1925</v>
      </c>
      <c r="E62" s="70" t="s">
        <v>62</v>
      </c>
      <c r="F62" s="5" t="s">
        <v>1253</v>
      </c>
      <c r="G62" s="15"/>
      <c r="H62" s="13">
        <v>9720</v>
      </c>
    </row>
    <row r="63" spans="1:8">
      <c r="A63" t="s">
        <v>1344</v>
      </c>
      <c r="B63" s="4">
        <v>42999</v>
      </c>
      <c r="C63" s="14" t="s">
        <v>16</v>
      </c>
      <c r="D63" s="27" t="s">
        <v>1925</v>
      </c>
      <c r="E63" s="70" t="s">
        <v>62</v>
      </c>
      <c r="F63" s="5" t="s">
        <v>1254</v>
      </c>
      <c r="G63" s="15"/>
      <c r="H63" s="13">
        <v>729</v>
      </c>
    </row>
    <row r="64" spans="1:8">
      <c r="A64" t="s">
        <v>1344</v>
      </c>
      <c r="B64" s="4">
        <v>43005</v>
      </c>
      <c r="C64" s="14" t="s">
        <v>18</v>
      </c>
      <c r="D64" s="27" t="s">
        <v>1925</v>
      </c>
      <c r="E64" s="70" t="s">
        <v>28</v>
      </c>
      <c r="F64" s="5" t="s">
        <v>1255</v>
      </c>
      <c r="G64" s="13">
        <v>14108.64</v>
      </c>
      <c r="H64" s="15"/>
    </row>
    <row r="65" spans="1:8">
      <c r="A65" t="s">
        <v>1344</v>
      </c>
      <c r="B65" s="4">
        <v>43006</v>
      </c>
      <c r="C65" s="94" t="s">
        <v>18</v>
      </c>
      <c r="D65" s="27" t="s">
        <v>1925</v>
      </c>
      <c r="E65" s="95" t="s">
        <v>254</v>
      </c>
      <c r="F65" s="5" t="s">
        <v>37</v>
      </c>
      <c r="H65" s="13">
        <v>-1540</v>
      </c>
    </row>
    <row r="66" spans="1:8">
      <c r="A66" t="s">
        <v>1344</v>
      </c>
      <c r="B66" s="4">
        <v>43007</v>
      </c>
      <c r="C66" s="14" t="s">
        <v>16</v>
      </c>
      <c r="D66" s="27" t="s">
        <v>1925</v>
      </c>
      <c r="E66" s="70" t="s">
        <v>62</v>
      </c>
      <c r="F66" s="5" t="s">
        <v>1256</v>
      </c>
      <c r="G66" s="15"/>
      <c r="H66" s="13">
        <v>29520</v>
      </c>
    </row>
    <row r="67" spans="1:8">
      <c r="A67" t="s">
        <v>1344</v>
      </c>
      <c r="B67" s="4">
        <v>43007</v>
      </c>
      <c r="C67" s="14" t="s">
        <v>16</v>
      </c>
      <c r="D67" s="27" t="s">
        <v>1925</v>
      </c>
      <c r="E67" s="70" t="s">
        <v>62</v>
      </c>
      <c r="F67" s="5" t="s">
        <v>1257</v>
      </c>
      <c r="G67" s="15"/>
      <c r="H67" s="13">
        <v>3055.8</v>
      </c>
    </row>
    <row r="68" spans="1:8">
      <c r="A68" t="s">
        <v>1344</v>
      </c>
      <c r="B68" s="4">
        <v>43007</v>
      </c>
      <c r="C68" s="14" t="s">
        <v>16</v>
      </c>
      <c r="D68" s="27" t="s">
        <v>1925</v>
      </c>
      <c r="E68" s="70" t="s">
        <v>62</v>
      </c>
      <c r="F68" s="5" t="s">
        <v>1258</v>
      </c>
      <c r="G68" s="15"/>
      <c r="H68" s="13">
        <v>3055.8</v>
      </c>
    </row>
    <row r="69" spans="1:8">
      <c r="A69" t="s">
        <v>1345</v>
      </c>
      <c r="B69" s="4">
        <v>43014</v>
      </c>
      <c r="C69" s="14" t="s">
        <v>16</v>
      </c>
      <c r="D69" s="27" t="s">
        <v>1925</v>
      </c>
      <c r="E69" s="70" t="s">
        <v>62</v>
      </c>
      <c r="F69" s="5" t="s">
        <v>1259</v>
      </c>
      <c r="G69" s="15"/>
      <c r="H69" s="13">
        <v>2004</v>
      </c>
    </row>
    <row r="70" spans="1:8">
      <c r="A70" t="s">
        <v>1345</v>
      </c>
      <c r="B70" s="4">
        <v>43015</v>
      </c>
      <c r="C70" s="14" t="s">
        <v>16</v>
      </c>
      <c r="D70" s="27" t="s">
        <v>1925</v>
      </c>
      <c r="E70" s="70" t="s">
        <v>62</v>
      </c>
      <c r="F70" s="5" t="s">
        <v>1260</v>
      </c>
      <c r="G70" s="15"/>
      <c r="H70" s="13">
        <v>900</v>
      </c>
    </row>
    <row r="71" spans="1:8">
      <c r="A71" t="s">
        <v>1345</v>
      </c>
      <c r="B71" s="4">
        <v>43017</v>
      </c>
      <c r="C71" s="14" t="s">
        <v>16</v>
      </c>
      <c r="D71" s="27" t="s">
        <v>1925</v>
      </c>
      <c r="E71" s="70" t="s">
        <v>62</v>
      </c>
      <c r="F71" s="5" t="s">
        <v>1261</v>
      </c>
      <c r="G71" s="15"/>
      <c r="H71" s="13">
        <v>495</v>
      </c>
    </row>
    <row r="72" spans="1:8">
      <c r="A72" t="s">
        <v>1345</v>
      </c>
      <c r="B72" s="4">
        <v>43020</v>
      </c>
      <c r="C72" s="14" t="s">
        <v>18</v>
      </c>
      <c r="D72" s="27" t="s">
        <v>1925</v>
      </c>
      <c r="E72" s="70" t="s">
        <v>28</v>
      </c>
      <c r="F72" s="5" t="s">
        <v>1262</v>
      </c>
      <c r="G72" s="13">
        <v>135</v>
      </c>
      <c r="H72" s="15"/>
    </row>
    <row r="73" spans="1:8">
      <c r="A73" t="s">
        <v>1345</v>
      </c>
      <c r="B73" s="4">
        <v>43021</v>
      </c>
      <c r="C73" s="14" t="s">
        <v>16</v>
      </c>
      <c r="D73" s="27" t="s">
        <v>1925</v>
      </c>
      <c r="E73" s="70" t="s">
        <v>62</v>
      </c>
      <c r="F73" s="5" t="s">
        <v>1263</v>
      </c>
      <c r="G73" s="15"/>
      <c r="H73" s="13">
        <v>2088</v>
      </c>
    </row>
    <row r="74" spans="1:8">
      <c r="A74" t="s">
        <v>1345</v>
      </c>
      <c r="B74" s="4">
        <v>43021</v>
      </c>
      <c r="C74" s="14" t="s">
        <v>16</v>
      </c>
      <c r="D74" s="27" t="s">
        <v>1925</v>
      </c>
      <c r="E74" s="70" t="s">
        <v>62</v>
      </c>
      <c r="F74" s="5" t="s">
        <v>1264</v>
      </c>
      <c r="G74" s="15"/>
      <c r="H74" s="13">
        <v>2269.5</v>
      </c>
    </row>
    <row r="75" spans="1:8">
      <c r="A75" t="s">
        <v>1345</v>
      </c>
      <c r="B75" s="4">
        <v>43022</v>
      </c>
      <c r="C75" s="14" t="s">
        <v>16</v>
      </c>
      <c r="D75" s="27" t="s">
        <v>1925</v>
      </c>
      <c r="E75" s="70" t="s">
        <v>62</v>
      </c>
      <c r="F75" s="5" t="s">
        <v>1265</v>
      </c>
      <c r="G75" s="15"/>
      <c r="H75" s="13">
        <v>3915</v>
      </c>
    </row>
    <row r="76" spans="1:8">
      <c r="A76" t="s">
        <v>1345</v>
      </c>
      <c r="B76" s="4">
        <v>43022</v>
      </c>
      <c r="C76" s="14" t="s">
        <v>16</v>
      </c>
      <c r="D76" s="27" t="s">
        <v>1925</v>
      </c>
      <c r="E76" s="70" t="s">
        <v>62</v>
      </c>
      <c r="F76" s="5" t="s">
        <v>1266</v>
      </c>
      <c r="G76" s="15"/>
      <c r="H76" s="13">
        <v>904.5</v>
      </c>
    </row>
    <row r="77" spans="1:8">
      <c r="A77" t="s">
        <v>1345</v>
      </c>
      <c r="B77" s="4">
        <v>43031</v>
      </c>
      <c r="C77" s="14" t="s">
        <v>16</v>
      </c>
      <c r="D77" s="27" t="s">
        <v>1925</v>
      </c>
      <c r="E77" s="70" t="s">
        <v>62</v>
      </c>
      <c r="F77" s="5" t="s">
        <v>1267</v>
      </c>
      <c r="G77" s="15"/>
      <c r="H77" s="13">
        <v>1012.76</v>
      </c>
    </row>
    <row r="78" spans="1:8">
      <c r="A78" t="s">
        <v>1345</v>
      </c>
      <c r="B78" s="4">
        <v>43039</v>
      </c>
      <c r="C78" s="14" t="s">
        <v>16</v>
      </c>
      <c r="D78" s="27" t="s">
        <v>1925</v>
      </c>
      <c r="E78" s="70" t="s">
        <v>62</v>
      </c>
      <c r="F78" s="5" t="s">
        <v>1268</v>
      </c>
      <c r="G78" s="15"/>
      <c r="H78" s="13">
        <v>2071.8000000000002</v>
      </c>
    </row>
    <row r="79" spans="1:8">
      <c r="A79" t="s">
        <v>1345</v>
      </c>
      <c r="B79" s="4">
        <v>43039</v>
      </c>
      <c r="C79" s="14" t="s">
        <v>16</v>
      </c>
      <c r="D79" s="27" t="s">
        <v>1925</v>
      </c>
      <c r="E79" s="70" t="s">
        <v>62</v>
      </c>
      <c r="F79" s="5" t="s">
        <v>1269</v>
      </c>
      <c r="G79" s="15"/>
      <c r="H79" s="13">
        <v>1540</v>
      </c>
    </row>
    <row r="80" spans="1:8">
      <c r="A80" t="s">
        <v>1346</v>
      </c>
      <c r="B80" s="4">
        <v>43041</v>
      </c>
      <c r="C80" s="14" t="s">
        <v>18</v>
      </c>
      <c r="D80" s="27" t="s">
        <v>1925</v>
      </c>
      <c r="E80" s="70" t="s">
        <v>28</v>
      </c>
      <c r="F80" s="5" t="s">
        <v>1270</v>
      </c>
      <c r="G80" s="13">
        <v>95059.8</v>
      </c>
      <c r="H80" s="15"/>
    </row>
    <row r="81" spans="1:8">
      <c r="A81" t="s">
        <v>1346</v>
      </c>
      <c r="B81" s="4">
        <v>43042</v>
      </c>
      <c r="C81" s="14" t="s">
        <v>16</v>
      </c>
      <c r="D81" s="27" t="s">
        <v>1925</v>
      </c>
      <c r="E81" s="70" t="s">
        <v>62</v>
      </c>
      <c r="F81" s="5" t="s">
        <v>1271</v>
      </c>
      <c r="G81" s="15"/>
      <c r="H81" s="13">
        <v>12290.04</v>
      </c>
    </row>
    <row r="82" spans="1:8">
      <c r="A82" t="s">
        <v>1346</v>
      </c>
      <c r="B82" s="4">
        <v>43046</v>
      </c>
      <c r="C82" s="14" t="s">
        <v>16</v>
      </c>
      <c r="D82" s="27" t="s">
        <v>1925</v>
      </c>
      <c r="E82" s="70" t="s">
        <v>62</v>
      </c>
      <c r="F82" s="5" t="s">
        <v>1272</v>
      </c>
      <c r="G82" s="15"/>
      <c r="H82" s="13">
        <v>1080</v>
      </c>
    </row>
    <row r="83" spans="1:8">
      <c r="A83" t="s">
        <v>1346</v>
      </c>
      <c r="B83" s="4">
        <v>43046</v>
      </c>
      <c r="C83" s="14" t="s">
        <v>16</v>
      </c>
      <c r="D83" s="27" t="s">
        <v>1925</v>
      </c>
      <c r="E83" s="70" t="s">
        <v>62</v>
      </c>
      <c r="F83" s="5" t="s">
        <v>1273</v>
      </c>
      <c r="G83" s="15"/>
      <c r="H83" s="13">
        <v>8074</v>
      </c>
    </row>
    <row r="84" spans="1:8">
      <c r="A84" t="s">
        <v>1346</v>
      </c>
      <c r="B84" s="4">
        <v>43046</v>
      </c>
      <c r="C84" s="14" t="s">
        <v>16</v>
      </c>
      <c r="D84" s="27" t="s">
        <v>1925</v>
      </c>
      <c r="E84" s="70" t="s">
        <v>62</v>
      </c>
      <c r="F84" s="5" t="s">
        <v>1274</v>
      </c>
      <c r="G84" s="15"/>
      <c r="H84" s="13">
        <v>9900</v>
      </c>
    </row>
    <row r="85" spans="1:8">
      <c r="A85" t="s">
        <v>1346</v>
      </c>
      <c r="B85" s="4">
        <v>43047</v>
      </c>
      <c r="C85" s="14" t="s">
        <v>16</v>
      </c>
      <c r="D85" s="27" t="s">
        <v>1925</v>
      </c>
      <c r="E85" s="70" t="s">
        <v>62</v>
      </c>
      <c r="F85" s="5" t="s">
        <v>1275</v>
      </c>
      <c r="G85" s="15"/>
      <c r="H85" s="13">
        <v>3661.02</v>
      </c>
    </row>
    <row r="86" spans="1:8">
      <c r="A86" t="s">
        <v>1346</v>
      </c>
      <c r="B86" s="4">
        <v>43049</v>
      </c>
      <c r="C86" s="14" t="s">
        <v>16</v>
      </c>
      <c r="D86" s="27" t="s">
        <v>1925</v>
      </c>
      <c r="E86" s="70" t="s">
        <v>62</v>
      </c>
      <c r="F86" s="5" t="s">
        <v>1276</v>
      </c>
      <c r="G86" s="15"/>
      <c r="H86" s="13">
        <v>10902.82</v>
      </c>
    </row>
    <row r="87" spans="1:8">
      <c r="A87" t="s">
        <v>1346</v>
      </c>
      <c r="B87" s="4">
        <v>43050</v>
      </c>
      <c r="C87" s="14" t="s">
        <v>16</v>
      </c>
      <c r="D87" s="27" t="s">
        <v>1925</v>
      </c>
      <c r="E87" s="70" t="s">
        <v>62</v>
      </c>
      <c r="F87" s="5" t="s">
        <v>1277</v>
      </c>
      <c r="G87" s="15"/>
      <c r="H87" s="13">
        <v>6948.54</v>
      </c>
    </row>
    <row r="88" spans="1:8">
      <c r="A88" t="s">
        <v>1346</v>
      </c>
      <c r="B88" s="4">
        <v>43054</v>
      </c>
      <c r="C88" s="14" t="s">
        <v>16</v>
      </c>
      <c r="D88" s="27" t="s">
        <v>1925</v>
      </c>
      <c r="E88" s="70" t="s">
        <v>62</v>
      </c>
      <c r="F88" s="5" t="s">
        <v>1278</v>
      </c>
      <c r="G88" s="15"/>
      <c r="H88" s="13">
        <v>4320</v>
      </c>
    </row>
    <row r="89" spans="1:8">
      <c r="A89" t="s">
        <v>1346</v>
      </c>
      <c r="B89" s="4">
        <v>43054</v>
      </c>
      <c r="C89" s="14" t="s">
        <v>18</v>
      </c>
      <c r="D89" s="27" t="s">
        <v>1925</v>
      </c>
      <c r="E89" s="70" t="s">
        <v>28</v>
      </c>
      <c r="F89" s="5" t="s">
        <v>1279</v>
      </c>
      <c r="G89" s="13">
        <v>143.46</v>
      </c>
      <c r="H89" s="15"/>
    </row>
    <row r="90" spans="1:8">
      <c r="A90" t="s">
        <v>1346</v>
      </c>
      <c r="B90" s="4">
        <v>43055</v>
      </c>
      <c r="C90" s="14" t="s">
        <v>16</v>
      </c>
      <c r="D90" s="27" t="s">
        <v>1925</v>
      </c>
      <c r="E90" s="70" t="s">
        <v>62</v>
      </c>
      <c r="F90" s="5" t="s">
        <v>1280</v>
      </c>
      <c r="G90" s="15"/>
      <c r="H90" s="13">
        <v>105.28</v>
      </c>
    </row>
    <row r="91" spans="1:8">
      <c r="A91" t="s">
        <v>1346</v>
      </c>
      <c r="B91" s="4">
        <v>43056</v>
      </c>
      <c r="C91" s="14" t="s">
        <v>16</v>
      </c>
      <c r="D91" s="27" t="s">
        <v>1925</v>
      </c>
      <c r="E91" s="70" t="s">
        <v>62</v>
      </c>
      <c r="F91" s="5" t="s">
        <v>1281</v>
      </c>
      <c r="G91" s="15"/>
      <c r="H91" s="13">
        <v>450</v>
      </c>
    </row>
    <row r="92" spans="1:8">
      <c r="A92" t="s">
        <v>1346</v>
      </c>
      <c r="B92" s="4">
        <v>43056</v>
      </c>
      <c r="C92" s="14" t="s">
        <v>16</v>
      </c>
      <c r="D92" s="27" t="s">
        <v>1925</v>
      </c>
      <c r="E92" s="70" t="s">
        <v>62</v>
      </c>
      <c r="F92" s="5" t="s">
        <v>1282</v>
      </c>
      <c r="G92" s="15"/>
      <c r="H92" s="13">
        <v>450</v>
      </c>
    </row>
    <row r="93" spans="1:8">
      <c r="A93" t="s">
        <v>1346</v>
      </c>
      <c r="B93" s="4">
        <v>43056</v>
      </c>
      <c r="C93" s="14" t="s">
        <v>16</v>
      </c>
      <c r="D93" s="27" t="s">
        <v>1925</v>
      </c>
      <c r="E93" s="70" t="s">
        <v>62</v>
      </c>
      <c r="F93" s="5" t="s">
        <v>1283</v>
      </c>
      <c r="G93" s="15"/>
      <c r="H93" s="13">
        <v>1912.5</v>
      </c>
    </row>
    <row r="94" spans="1:8">
      <c r="A94" t="s">
        <v>1346</v>
      </c>
      <c r="B94" s="4">
        <v>43061</v>
      </c>
      <c r="C94" s="14" t="s">
        <v>18</v>
      </c>
      <c r="D94" s="27" t="s">
        <v>1925</v>
      </c>
      <c r="E94" s="70" t="s">
        <v>28</v>
      </c>
      <c r="F94" s="5" t="s">
        <v>1284</v>
      </c>
      <c r="G94" s="13">
        <v>3915.54</v>
      </c>
      <c r="H94" s="15"/>
    </row>
    <row r="95" spans="1:8">
      <c r="A95" t="s">
        <v>1346</v>
      </c>
      <c r="B95" s="4">
        <v>43062</v>
      </c>
      <c r="C95" s="14" t="s">
        <v>16</v>
      </c>
      <c r="D95" s="27" t="s">
        <v>1925</v>
      </c>
      <c r="E95" s="70" t="s">
        <v>62</v>
      </c>
      <c r="F95" s="5" t="s">
        <v>1285</v>
      </c>
      <c r="G95" s="15"/>
      <c r="H95" s="13">
        <v>558.9</v>
      </c>
    </row>
    <row r="96" spans="1:8">
      <c r="A96" t="s">
        <v>1346</v>
      </c>
      <c r="B96" s="4">
        <v>43064</v>
      </c>
      <c r="C96" s="14" t="s">
        <v>18</v>
      </c>
      <c r="D96" s="27" t="s">
        <v>1925</v>
      </c>
      <c r="E96" s="70" t="s">
        <v>28</v>
      </c>
      <c r="F96" s="5" t="s">
        <v>1286</v>
      </c>
      <c r="G96" s="13">
        <v>594.16</v>
      </c>
      <c r="H96" s="15"/>
    </row>
    <row r="97" spans="1:8">
      <c r="A97" t="s">
        <v>1346</v>
      </c>
      <c r="B97" s="4">
        <v>43069</v>
      </c>
      <c r="C97" s="14" t="s">
        <v>16</v>
      </c>
      <c r="D97" s="27" t="s">
        <v>1925</v>
      </c>
      <c r="E97" s="70" t="s">
        <v>62</v>
      </c>
      <c r="F97" s="5" t="s">
        <v>1287</v>
      </c>
      <c r="G97" s="15"/>
      <c r="H97" s="13">
        <v>3966.12</v>
      </c>
    </row>
    <row r="98" spans="1:8">
      <c r="A98" t="s">
        <v>1346</v>
      </c>
      <c r="B98" s="4">
        <v>43069</v>
      </c>
      <c r="C98" s="14" t="s">
        <v>18</v>
      </c>
      <c r="D98" s="27" t="s">
        <v>1925</v>
      </c>
      <c r="E98" s="70" t="s">
        <v>28</v>
      </c>
      <c r="F98" s="5" t="s">
        <v>1288</v>
      </c>
      <c r="G98" s="13">
        <v>333</v>
      </c>
      <c r="H98" s="15"/>
    </row>
    <row r="99" spans="1:8">
      <c r="A99" t="s">
        <v>1347</v>
      </c>
      <c r="B99" s="4">
        <v>43073</v>
      </c>
      <c r="C99" s="14" t="s">
        <v>18</v>
      </c>
      <c r="D99" s="27" t="s">
        <v>1925</v>
      </c>
      <c r="E99" s="70" t="s">
        <v>28</v>
      </c>
      <c r="F99" s="5" t="s">
        <v>1289</v>
      </c>
      <c r="G99" s="13">
        <v>19284.04</v>
      </c>
      <c r="H99" s="15"/>
    </row>
    <row r="100" spans="1:8">
      <c r="A100" t="s">
        <v>1347</v>
      </c>
      <c r="B100" s="4">
        <v>43074</v>
      </c>
      <c r="C100" s="14" t="s">
        <v>18</v>
      </c>
      <c r="D100" s="27" t="s">
        <v>1925</v>
      </c>
      <c r="E100" s="70" t="s">
        <v>28</v>
      </c>
      <c r="F100" s="5" t="s">
        <v>1290</v>
      </c>
      <c r="G100" s="13">
        <v>79832.11</v>
      </c>
      <c r="H100" s="15"/>
    </row>
    <row r="101" spans="1:8">
      <c r="A101" t="s">
        <v>1347</v>
      </c>
      <c r="B101" s="4">
        <v>43080</v>
      </c>
      <c r="C101" s="14" t="s">
        <v>18</v>
      </c>
      <c r="D101" s="27" t="s">
        <v>1925</v>
      </c>
      <c r="E101" s="70" t="s">
        <v>28</v>
      </c>
      <c r="F101" s="5" t="s">
        <v>1291</v>
      </c>
      <c r="G101" s="13">
        <v>1807.56</v>
      </c>
      <c r="H101" s="15"/>
    </row>
    <row r="102" spans="1:8">
      <c r="A102" t="s">
        <v>1347</v>
      </c>
      <c r="B102" s="4">
        <v>43082</v>
      </c>
      <c r="C102" s="14" t="s">
        <v>16</v>
      </c>
      <c r="D102" s="27" t="s">
        <v>1925</v>
      </c>
      <c r="E102" s="70" t="s">
        <v>62</v>
      </c>
      <c r="F102" s="5" t="s">
        <v>1292</v>
      </c>
      <c r="G102" s="15"/>
      <c r="H102" s="13">
        <v>810</v>
      </c>
    </row>
    <row r="103" spans="1:8">
      <c r="A103" t="s">
        <v>1347</v>
      </c>
      <c r="B103" s="4">
        <v>43082</v>
      </c>
      <c r="C103" s="14" t="s">
        <v>16</v>
      </c>
      <c r="D103" s="27" t="s">
        <v>1925</v>
      </c>
      <c r="E103" s="70" t="s">
        <v>62</v>
      </c>
      <c r="F103" s="5" t="s">
        <v>1293</v>
      </c>
      <c r="G103" s="15"/>
      <c r="H103" s="13">
        <v>3690</v>
      </c>
    </row>
    <row r="104" spans="1:8">
      <c r="A104" t="s">
        <v>1347</v>
      </c>
      <c r="B104" s="4">
        <v>43082</v>
      </c>
      <c r="C104" s="14" t="s">
        <v>18</v>
      </c>
      <c r="D104" s="27" t="s">
        <v>1925</v>
      </c>
      <c r="E104" s="70" t="s">
        <v>28</v>
      </c>
      <c r="F104" s="5" t="s">
        <v>1294</v>
      </c>
      <c r="G104" s="13">
        <v>8351.08</v>
      </c>
      <c r="H104" s="15"/>
    </row>
    <row r="105" spans="1:8">
      <c r="A105" t="s">
        <v>1347</v>
      </c>
      <c r="B105" s="4">
        <v>43091</v>
      </c>
      <c r="C105" s="94" t="s">
        <v>18</v>
      </c>
      <c r="D105" s="27" t="s">
        <v>1925</v>
      </c>
      <c r="E105" s="95" t="s">
        <v>254</v>
      </c>
      <c r="F105" s="5" t="s">
        <v>38</v>
      </c>
      <c r="H105" s="13">
        <v>-2800</v>
      </c>
    </row>
    <row r="106" spans="1:8">
      <c r="A106" t="s">
        <v>1347</v>
      </c>
      <c r="B106" s="4">
        <v>43091</v>
      </c>
      <c r="C106" s="14" t="s">
        <v>16</v>
      </c>
      <c r="D106" s="27" t="s">
        <v>1925</v>
      </c>
      <c r="E106" s="70" t="s">
        <v>62</v>
      </c>
      <c r="F106" s="5" t="s">
        <v>1295</v>
      </c>
      <c r="G106" s="15"/>
      <c r="H106" s="13">
        <v>2800</v>
      </c>
    </row>
    <row r="107" spans="1:8">
      <c r="A107" t="s">
        <v>1347</v>
      </c>
      <c r="B107" s="4">
        <v>43091</v>
      </c>
      <c r="C107" s="14" t="s">
        <v>16</v>
      </c>
      <c r="D107" s="27" t="s">
        <v>1925</v>
      </c>
      <c r="E107" s="70" t="s">
        <v>62</v>
      </c>
      <c r="F107" s="5" t="s">
        <v>1296</v>
      </c>
      <c r="G107" s="15"/>
      <c r="H107" s="13">
        <v>3220</v>
      </c>
    </row>
    <row r="108" spans="1:8">
      <c r="A108" t="s">
        <v>1347</v>
      </c>
      <c r="B108" s="4">
        <v>43091</v>
      </c>
      <c r="C108" s="94" t="s">
        <v>18</v>
      </c>
      <c r="D108" s="27" t="s">
        <v>1925</v>
      </c>
      <c r="E108" s="95" t="s">
        <v>254</v>
      </c>
      <c r="F108" s="5" t="s">
        <v>5</v>
      </c>
      <c r="H108" s="13">
        <v>-3220</v>
      </c>
    </row>
    <row r="109" spans="1:8">
      <c r="A109" t="s">
        <v>1347</v>
      </c>
      <c r="B109" s="4">
        <v>43095</v>
      </c>
      <c r="C109" s="14" t="s">
        <v>18</v>
      </c>
      <c r="D109" s="27" t="s">
        <v>1925</v>
      </c>
      <c r="E109" s="70" t="s">
        <v>28</v>
      </c>
      <c r="F109" s="5" t="s">
        <v>1297</v>
      </c>
      <c r="G109" s="13">
        <v>7548.84</v>
      </c>
      <c r="H109" s="15"/>
    </row>
    <row r="110" spans="1:8">
      <c r="A110" t="s">
        <v>1347</v>
      </c>
      <c r="B110" s="4">
        <v>43098</v>
      </c>
      <c r="C110" s="14" t="s">
        <v>16</v>
      </c>
      <c r="D110" s="27" t="s">
        <v>1925</v>
      </c>
      <c r="E110" s="70" t="s">
        <v>62</v>
      </c>
      <c r="F110" s="5" t="s">
        <v>1298</v>
      </c>
      <c r="G110" s="15"/>
      <c r="H110" s="13">
        <v>9092.25</v>
      </c>
    </row>
    <row r="111" spans="1:8">
      <c r="A111" t="s">
        <v>1347</v>
      </c>
      <c r="B111" s="4">
        <v>43099</v>
      </c>
      <c r="C111" s="14" t="s">
        <v>18</v>
      </c>
      <c r="D111" s="27" t="s">
        <v>1925</v>
      </c>
      <c r="E111" s="70" t="s">
        <v>28</v>
      </c>
      <c r="F111" s="5" t="s">
        <v>1299</v>
      </c>
      <c r="G111" s="13">
        <v>4089.6</v>
      </c>
      <c r="H111" s="15"/>
    </row>
    <row r="112" spans="1:8">
      <c r="A112" t="s">
        <v>1348</v>
      </c>
      <c r="B112" s="4">
        <v>43105</v>
      </c>
      <c r="C112" s="14" t="s">
        <v>16</v>
      </c>
      <c r="D112" s="27" t="s">
        <v>1925</v>
      </c>
      <c r="E112" s="70" t="s">
        <v>62</v>
      </c>
      <c r="F112" s="5" t="s">
        <v>1300</v>
      </c>
      <c r="G112" s="15"/>
      <c r="H112" s="13">
        <v>3061.32</v>
      </c>
    </row>
    <row r="113" spans="1:8">
      <c r="A113" t="s">
        <v>1348</v>
      </c>
      <c r="B113" s="4">
        <v>43105</v>
      </c>
      <c r="C113" s="14" t="s">
        <v>16</v>
      </c>
      <c r="D113" s="27" t="s">
        <v>1925</v>
      </c>
      <c r="E113" s="70" t="s">
        <v>1301</v>
      </c>
      <c r="F113" s="5" t="s">
        <v>1302</v>
      </c>
      <c r="G113" s="15"/>
      <c r="H113" s="13">
        <v>558.9</v>
      </c>
    </row>
    <row r="114" spans="1:8">
      <c r="A114" t="s">
        <v>1348</v>
      </c>
      <c r="B114" s="4">
        <v>43108</v>
      </c>
      <c r="C114" s="14" t="s">
        <v>18</v>
      </c>
      <c r="D114" s="27" t="s">
        <v>1925</v>
      </c>
      <c r="E114" s="70" t="s">
        <v>28</v>
      </c>
      <c r="F114" s="5" t="s">
        <v>1303</v>
      </c>
      <c r="G114" s="13">
        <v>7464.37</v>
      </c>
      <c r="H114" s="15"/>
    </row>
    <row r="115" spans="1:8">
      <c r="A115" t="s">
        <v>1348</v>
      </c>
      <c r="B115" s="4">
        <v>43108</v>
      </c>
      <c r="C115" s="14" t="s">
        <v>18</v>
      </c>
      <c r="D115" s="27" t="s">
        <v>1925</v>
      </c>
      <c r="E115" s="70" t="s">
        <v>34</v>
      </c>
      <c r="F115" s="5" t="s">
        <v>1304</v>
      </c>
      <c r="G115" s="13">
        <v>1058</v>
      </c>
      <c r="H115" s="15"/>
    </row>
    <row r="116" spans="1:8">
      <c r="A116" t="s">
        <v>1348</v>
      </c>
      <c r="B116" s="4">
        <v>43117</v>
      </c>
      <c r="C116" s="14" t="s">
        <v>16</v>
      </c>
      <c r="D116" s="27" t="s">
        <v>1925</v>
      </c>
      <c r="E116" s="70" t="s">
        <v>62</v>
      </c>
      <c r="F116" s="5" t="s">
        <v>1305</v>
      </c>
      <c r="G116" s="15"/>
      <c r="H116" s="13">
        <v>122.03</v>
      </c>
    </row>
    <row r="117" spans="1:8">
      <c r="A117" t="s">
        <v>1348</v>
      </c>
      <c r="B117" s="4">
        <v>43119</v>
      </c>
      <c r="C117" s="14" t="s">
        <v>16</v>
      </c>
      <c r="D117" s="27" t="s">
        <v>1925</v>
      </c>
      <c r="E117" s="70" t="s">
        <v>62</v>
      </c>
      <c r="F117" s="5" t="s">
        <v>1306</v>
      </c>
      <c r="G117" s="15"/>
      <c r="H117" s="13">
        <v>675</v>
      </c>
    </row>
    <row r="118" spans="1:8">
      <c r="A118" t="s">
        <v>1348</v>
      </c>
      <c r="B118" s="4">
        <v>43122</v>
      </c>
      <c r="C118" s="14" t="s">
        <v>16</v>
      </c>
      <c r="D118" s="27" t="s">
        <v>1925</v>
      </c>
      <c r="E118" s="70" t="s">
        <v>62</v>
      </c>
      <c r="F118" s="5" t="s">
        <v>1307</v>
      </c>
      <c r="G118" s="15"/>
      <c r="H118" s="13">
        <v>4950</v>
      </c>
    </row>
    <row r="119" spans="1:8">
      <c r="A119" t="s">
        <v>1348</v>
      </c>
      <c r="B119" s="4">
        <v>43127</v>
      </c>
      <c r="C119" s="14" t="s">
        <v>16</v>
      </c>
      <c r="D119" s="27" t="s">
        <v>1925</v>
      </c>
      <c r="E119" s="70" t="s">
        <v>62</v>
      </c>
      <c r="F119" s="5" t="s">
        <v>1308</v>
      </c>
      <c r="G119" s="15"/>
      <c r="H119" s="13">
        <v>2936.62</v>
      </c>
    </row>
    <row r="120" spans="1:8">
      <c r="A120" t="s">
        <v>1348</v>
      </c>
      <c r="B120" s="4">
        <v>43131</v>
      </c>
      <c r="C120" s="14" t="s">
        <v>16</v>
      </c>
      <c r="D120" s="27" t="s">
        <v>1925</v>
      </c>
      <c r="E120" s="70" t="s">
        <v>62</v>
      </c>
      <c r="F120" s="5" t="s">
        <v>1309</v>
      </c>
      <c r="G120" s="15"/>
      <c r="H120" s="13">
        <v>29520</v>
      </c>
    </row>
    <row r="121" spans="1:8">
      <c r="A121" t="s">
        <v>1338</v>
      </c>
      <c r="B121" s="4">
        <v>43133</v>
      </c>
      <c r="C121" s="14" t="s">
        <v>18</v>
      </c>
      <c r="D121" s="27" t="s">
        <v>1925</v>
      </c>
      <c r="E121" s="70" t="s">
        <v>28</v>
      </c>
      <c r="F121" s="5" t="s">
        <v>1310</v>
      </c>
      <c r="G121" s="13">
        <v>19809.03</v>
      </c>
      <c r="H121" s="15"/>
    </row>
    <row r="122" spans="1:8">
      <c r="A122" t="s">
        <v>1338</v>
      </c>
      <c r="B122" s="4">
        <v>43136</v>
      </c>
      <c r="C122" s="14" t="s">
        <v>16</v>
      </c>
      <c r="D122" s="27" t="s">
        <v>1925</v>
      </c>
      <c r="E122" s="70" t="s">
        <v>62</v>
      </c>
      <c r="F122" s="5" t="s">
        <v>1311</v>
      </c>
      <c r="G122" s="15"/>
      <c r="H122" s="13">
        <v>891.68</v>
      </c>
    </row>
    <row r="123" spans="1:8">
      <c r="A123" t="s">
        <v>1338</v>
      </c>
      <c r="B123" s="4">
        <v>43136</v>
      </c>
      <c r="C123" s="14" t="s">
        <v>18</v>
      </c>
      <c r="D123" s="27" t="s">
        <v>1925</v>
      </c>
      <c r="E123" s="70" t="s">
        <v>28</v>
      </c>
      <c r="F123" s="5" t="s">
        <v>1312</v>
      </c>
      <c r="G123" s="13">
        <v>14482.93</v>
      </c>
      <c r="H123" s="15"/>
    </row>
    <row r="124" spans="1:8">
      <c r="A124" t="s">
        <v>1338</v>
      </c>
      <c r="B124" s="4">
        <v>43138</v>
      </c>
      <c r="C124" s="14" t="s">
        <v>18</v>
      </c>
      <c r="D124" s="27" t="s">
        <v>1925</v>
      </c>
      <c r="E124" s="70" t="s">
        <v>28</v>
      </c>
      <c r="F124" s="5" t="s">
        <v>1313</v>
      </c>
      <c r="G124" s="13">
        <v>5027.25</v>
      </c>
      <c r="H124" s="15"/>
    </row>
    <row r="125" spans="1:8">
      <c r="A125" t="s">
        <v>1338</v>
      </c>
      <c r="B125" s="4">
        <v>43138</v>
      </c>
      <c r="C125" s="14" t="s">
        <v>18</v>
      </c>
      <c r="D125" s="27" t="s">
        <v>1925</v>
      </c>
      <c r="E125" s="70" t="s">
        <v>28</v>
      </c>
      <c r="F125" s="5" t="s">
        <v>1314</v>
      </c>
      <c r="G125" s="13">
        <v>10535.34</v>
      </c>
      <c r="H125" s="15"/>
    </row>
    <row r="126" spans="1:8">
      <c r="A126" t="s">
        <v>1338</v>
      </c>
      <c r="B126" s="4">
        <v>43139</v>
      </c>
      <c r="C126" s="14" t="s">
        <v>16</v>
      </c>
      <c r="D126" s="27" t="s">
        <v>1925</v>
      </c>
      <c r="E126" s="70" t="s">
        <v>62</v>
      </c>
      <c r="F126" s="5" t="s">
        <v>1315</v>
      </c>
      <c r="G126" s="15"/>
      <c r="H126" s="13">
        <v>8613</v>
      </c>
    </row>
    <row r="127" spans="1:8">
      <c r="A127" t="s">
        <v>1338</v>
      </c>
      <c r="B127" s="4">
        <v>43139</v>
      </c>
      <c r="C127" s="14" t="s">
        <v>16</v>
      </c>
      <c r="D127" s="27" t="s">
        <v>1925</v>
      </c>
      <c r="E127" s="70" t="s">
        <v>62</v>
      </c>
      <c r="F127" s="5" t="s">
        <v>1316</v>
      </c>
      <c r="G127" s="15"/>
      <c r="H127" s="13">
        <v>14040</v>
      </c>
    </row>
    <row r="128" spans="1:8">
      <c r="A128" t="s">
        <v>1338</v>
      </c>
      <c r="B128" s="4">
        <v>43146</v>
      </c>
      <c r="C128" s="14" t="s">
        <v>16</v>
      </c>
      <c r="D128" s="27" t="s">
        <v>1925</v>
      </c>
      <c r="E128" s="70" t="s">
        <v>62</v>
      </c>
      <c r="F128" s="5" t="s">
        <v>1317</v>
      </c>
      <c r="G128" s="15"/>
      <c r="H128" s="13">
        <v>1953</v>
      </c>
    </row>
    <row r="129" spans="1:8">
      <c r="A129" t="s">
        <v>1338</v>
      </c>
      <c r="B129" s="4">
        <v>43148</v>
      </c>
      <c r="C129" s="14" t="s">
        <v>16</v>
      </c>
      <c r="D129" s="27" t="s">
        <v>1925</v>
      </c>
      <c r="E129" s="70" t="s">
        <v>62</v>
      </c>
      <c r="F129" s="5" t="s">
        <v>1318</v>
      </c>
      <c r="G129" s="15"/>
      <c r="H129" s="13">
        <v>720</v>
      </c>
    </row>
    <row r="130" spans="1:8">
      <c r="A130" t="s">
        <v>1338</v>
      </c>
      <c r="B130" s="4">
        <v>43150</v>
      </c>
      <c r="C130" s="14" t="s">
        <v>16</v>
      </c>
      <c r="D130" s="27" t="s">
        <v>1925</v>
      </c>
      <c r="E130" s="70" t="s">
        <v>62</v>
      </c>
      <c r="F130" s="5" t="s">
        <v>1319</v>
      </c>
      <c r="G130" s="15"/>
      <c r="H130" s="13">
        <v>8002</v>
      </c>
    </row>
    <row r="131" spans="1:8">
      <c r="A131" t="s">
        <v>1338</v>
      </c>
      <c r="B131" s="4">
        <v>43153</v>
      </c>
      <c r="C131" s="14" t="s">
        <v>16</v>
      </c>
      <c r="D131" s="27" t="s">
        <v>1925</v>
      </c>
      <c r="E131" s="70" t="s">
        <v>62</v>
      </c>
      <c r="F131" s="5" t="s">
        <v>1320</v>
      </c>
      <c r="G131" s="15"/>
      <c r="H131" s="13">
        <v>6395</v>
      </c>
    </row>
    <row r="132" spans="1:8">
      <c r="A132" t="s">
        <v>1338</v>
      </c>
      <c r="B132" s="4">
        <v>43154</v>
      </c>
      <c r="C132" s="14" t="s">
        <v>16</v>
      </c>
      <c r="D132" s="27" t="s">
        <v>1925</v>
      </c>
      <c r="E132" s="70" t="s">
        <v>62</v>
      </c>
      <c r="F132" s="5" t="s">
        <v>1321</v>
      </c>
      <c r="G132" s="15"/>
      <c r="H132" s="13">
        <v>1984.5</v>
      </c>
    </row>
    <row r="133" spans="1:8">
      <c r="A133" t="s">
        <v>1338</v>
      </c>
      <c r="B133" s="4">
        <v>43154</v>
      </c>
      <c r="C133" s="14" t="s">
        <v>16</v>
      </c>
      <c r="D133" s="27" t="s">
        <v>1925</v>
      </c>
      <c r="E133" s="70" t="s">
        <v>62</v>
      </c>
      <c r="F133" s="5" t="s">
        <v>1322</v>
      </c>
      <c r="G133" s="15"/>
      <c r="H133" s="13">
        <v>13688.1</v>
      </c>
    </row>
    <row r="134" spans="1:8">
      <c r="A134" t="s">
        <v>1338</v>
      </c>
      <c r="B134" s="4">
        <v>43154</v>
      </c>
      <c r="C134" s="14" t="s">
        <v>16</v>
      </c>
      <c r="D134" s="27" t="s">
        <v>1925</v>
      </c>
      <c r="E134" s="70" t="s">
        <v>62</v>
      </c>
      <c r="F134" s="5" t="s">
        <v>1323</v>
      </c>
      <c r="G134" s="15"/>
      <c r="H134" s="13">
        <v>5085</v>
      </c>
    </row>
    <row r="135" spans="1:8">
      <c r="A135" t="s">
        <v>1338</v>
      </c>
      <c r="B135" s="4">
        <v>43155</v>
      </c>
      <c r="C135" s="14" t="s">
        <v>18</v>
      </c>
      <c r="D135" s="27" t="s">
        <v>1925</v>
      </c>
      <c r="E135" s="70" t="s">
        <v>28</v>
      </c>
      <c r="F135" s="5" t="s">
        <v>70</v>
      </c>
      <c r="G135" s="13">
        <v>8120.95</v>
      </c>
      <c r="H135" s="15"/>
    </row>
    <row r="136" spans="1:8">
      <c r="A136" t="s">
        <v>1338</v>
      </c>
      <c r="B136" s="4">
        <v>43157</v>
      </c>
      <c r="C136" s="14" t="s">
        <v>16</v>
      </c>
      <c r="D136" s="27" t="s">
        <v>1925</v>
      </c>
      <c r="E136" s="70" t="s">
        <v>62</v>
      </c>
      <c r="F136" s="5" t="s">
        <v>1324</v>
      </c>
      <c r="G136" s="15"/>
      <c r="H136" s="13">
        <v>7875</v>
      </c>
    </row>
    <row r="137" spans="1:8">
      <c r="A137" t="s">
        <v>1338</v>
      </c>
      <c r="B137" s="4">
        <v>43157</v>
      </c>
      <c r="C137" s="14" t="s">
        <v>18</v>
      </c>
      <c r="D137" s="27" t="s">
        <v>1925</v>
      </c>
      <c r="E137" s="70" t="s">
        <v>28</v>
      </c>
      <c r="F137" s="5" t="s">
        <v>81</v>
      </c>
      <c r="G137" s="13">
        <v>38927.22</v>
      </c>
      <c r="H137" s="15"/>
    </row>
    <row r="138" spans="1:8" s="57" customFormat="1">
      <c r="A138" s="57" t="s">
        <v>1338</v>
      </c>
      <c r="B138" s="48">
        <v>43148</v>
      </c>
      <c r="C138" s="58" t="s">
        <v>18</v>
      </c>
      <c r="D138" s="27" t="s">
        <v>1925</v>
      </c>
      <c r="E138" s="70" t="s">
        <v>28</v>
      </c>
      <c r="F138" s="59"/>
      <c r="G138" s="62">
        <v>2728</v>
      </c>
      <c r="H138" s="60"/>
    </row>
    <row r="139" spans="1:8" s="57" customFormat="1">
      <c r="A139" s="47" t="s">
        <v>1338</v>
      </c>
      <c r="B139" s="48">
        <v>43152</v>
      </c>
      <c r="C139" s="50" t="s">
        <v>18</v>
      </c>
      <c r="D139" s="27" t="s">
        <v>1925</v>
      </c>
      <c r="E139" s="71" t="s">
        <v>28</v>
      </c>
      <c r="F139" s="51" t="s">
        <v>81</v>
      </c>
      <c r="G139" s="56">
        <v>11123.1</v>
      </c>
      <c r="H139" s="60"/>
    </row>
    <row r="140" spans="1:8">
      <c r="A140" t="s">
        <v>1338</v>
      </c>
      <c r="B140" s="4">
        <v>43159</v>
      </c>
      <c r="C140" s="14" t="s">
        <v>18</v>
      </c>
      <c r="D140" s="27" t="s">
        <v>1925</v>
      </c>
      <c r="E140" s="70" t="s">
        <v>28</v>
      </c>
      <c r="F140" s="5" t="s">
        <v>1325</v>
      </c>
      <c r="G140" s="13">
        <v>70869.710000000006</v>
      </c>
      <c r="H140" s="15"/>
    </row>
    <row r="141" spans="1:8" s="57" customFormat="1">
      <c r="A141" s="47" t="s">
        <v>1338</v>
      </c>
      <c r="B141" s="48">
        <v>43159</v>
      </c>
      <c r="C141" s="50" t="s">
        <v>18</v>
      </c>
      <c r="D141" s="27" t="s">
        <v>1925</v>
      </c>
      <c r="E141" s="71" t="s">
        <v>28</v>
      </c>
      <c r="F141" s="51" t="s">
        <v>1325</v>
      </c>
      <c r="G141" s="56">
        <v>152301.79</v>
      </c>
      <c r="H141" s="65"/>
    </row>
    <row r="142" spans="1:8" s="57" customFormat="1">
      <c r="A142" s="57" t="s">
        <v>1359</v>
      </c>
      <c r="B142" s="4">
        <v>43160</v>
      </c>
      <c r="C142" s="63" t="s">
        <v>16</v>
      </c>
      <c r="D142" s="27" t="s">
        <v>1925</v>
      </c>
      <c r="E142" s="70" t="s">
        <v>62</v>
      </c>
      <c r="F142" s="59" t="s">
        <v>1568</v>
      </c>
      <c r="G142" s="62"/>
      <c r="H142" s="60">
        <v>2965.68</v>
      </c>
    </row>
    <row r="143" spans="1:8" s="57" customFormat="1">
      <c r="A143" s="57" t="s">
        <v>1359</v>
      </c>
      <c r="B143" s="4">
        <v>43160</v>
      </c>
      <c r="C143" s="63" t="s">
        <v>16</v>
      </c>
      <c r="D143" s="27" t="s">
        <v>1925</v>
      </c>
      <c r="E143" s="70" t="s">
        <v>62</v>
      </c>
      <c r="F143" s="59" t="s">
        <v>1569</v>
      </c>
      <c r="G143" s="62"/>
      <c r="H143" s="60">
        <v>843.48</v>
      </c>
    </row>
    <row r="144" spans="1:8" s="57" customFormat="1">
      <c r="A144" s="57" t="s">
        <v>1359</v>
      </c>
      <c r="B144" s="4">
        <v>43163</v>
      </c>
      <c r="C144" s="63" t="s">
        <v>18</v>
      </c>
      <c r="D144" s="27" t="s">
        <v>1925</v>
      </c>
      <c r="E144" s="70" t="s">
        <v>28</v>
      </c>
      <c r="F144" s="59" t="s">
        <v>109</v>
      </c>
      <c r="G144" s="62">
        <v>629.75</v>
      </c>
      <c r="H144" s="60"/>
    </row>
    <row r="145" spans="1:8" s="57" customFormat="1">
      <c r="A145" s="57" t="s">
        <v>1359</v>
      </c>
      <c r="B145" s="4">
        <v>43164</v>
      </c>
      <c r="C145" s="63" t="s">
        <v>18</v>
      </c>
      <c r="D145" s="27" t="s">
        <v>1925</v>
      </c>
      <c r="E145" s="70" t="s">
        <v>28</v>
      </c>
      <c r="F145" s="59" t="s">
        <v>1570</v>
      </c>
      <c r="G145" s="62">
        <v>18340.11</v>
      </c>
      <c r="H145" s="60"/>
    </row>
    <row r="146" spans="1:8" s="57" customFormat="1">
      <c r="A146" s="57" t="s">
        <v>1359</v>
      </c>
      <c r="B146" s="4">
        <v>43166</v>
      </c>
      <c r="C146" s="63" t="s">
        <v>16</v>
      </c>
      <c r="D146" s="27" t="s">
        <v>1925</v>
      </c>
      <c r="E146" s="70" t="s">
        <v>62</v>
      </c>
      <c r="F146" s="59" t="s">
        <v>1571</v>
      </c>
      <c r="G146" s="62"/>
      <c r="H146" s="60">
        <v>2520</v>
      </c>
    </row>
    <row r="147" spans="1:8" s="57" customFormat="1">
      <c r="A147" s="57" t="s">
        <v>1359</v>
      </c>
      <c r="B147" s="4">
        <v>43166</v>
      </c>
      <c r="C147" s="63" t="s">
        <v>16</v>
      </c>
      <c r="D147" s="27" t="s">
        <v>1925</v>
      </c>
      <c r="E147" s="70" t="s">
        <v>62</v>
      </c>
      <c r="F147" s="59" t="s">
        <v>1572</v>
      </c>
      <c r="G147" s="62"/>
      <c r="H147" s="60">
        <v>2425.4299999999998</v>
      </c>
    </row>
    <row r="148" spans="1:8" s="57" customFormat="1">
      <c r="A148" s="57" t="s">
        <v>1359</v>
      </c>
      <c r="B148" s="4">
        <v>43166</v>
      </c>
      <c r="C148" s="63" t="s">
        <v>16</v>
      </c>
      <c r="D148" s="27" t="s">
        <v>1925</v>
      </c>
      <c r="E148" s="70" t="s">
        <v>62</v>
      </c>
      <c r="F148" s="59" t="s">
        <v>1573</v>
      </c>
      <c r="G148" s="62"/>
      <c r="H148" s="60">
        <v>900</v>
      </c>
    </row>
    <row r="149" spans="1:8" s="57" customFormat="1">
      <c r="A149" s="57" t="s">
        <v>1359</v>
      </c>
      <c r="B149" s="4">
        <v>43166</v>
      </c>
      <c r="C149" s="63" t="s">
        <v>18</v>
      </c>
      <c r="D149" s="27" t="s">
        <v>1925</v>
      </c>
      <c r="E149" s="70" t="s">
        <v>28</v>
      </c>
      <c r="F149" s="59" t="s">
        <v>1574</v>
      </c>
      <c r="G149" s="62">
        <v>70483.14</v>
      </c>
      <c r="H149" s="60"/>
    </row>
    <row r="150" spans="1:8" s="57" customFormat="1">
      <c r="A150" s="57" t="s">
        <v>1359</v>
      </c>
      <c r="B150" s="4">
        <v>43167</v>
      </c>
      <c r="C150" s="63" t="s">
        <v>18</v>
      </c>
      <c r="D150" s="27" t="s">
        <v>1925</v>
      </c>
      <c r="E150" s="70" t="s">
        <v>28</v>
      </c>
      <c r="F150" s="59" t="s">
        <v>1575</v>
      </c>
      <c r="G150" s="62">
        <v>7031.02</v>
      </c>
      <c r="H150" s="60"/>
    </row>
    <row r="151" spans="1:8" s="57" customFormat="1">
      <c r="A151" s="57" t="s">
        <v>1359</v>
      </c>
      <c r="B151" s="4">
        <v>43167</v>
      </c>
      <c r="C151" s="63" t="s">
        <v>18</v>
      </c>
      <c r="D151" s="27" t="s">
        <v>1925</v>
      </c>
      <c r="E151" s="70" t="s">
        <v>28</v>
      </c>
      <c r="F151" s="59" t="s">
        <v>1576</v>
      </c>
      <c r="G151" s="62">
        <v>34829.53</v>
      </c>
      <c r="H151" s="60"/>
    </row>
    <row r="152" spans="1:8" s="57" customFormat="1">
      <c r="A152" s="57" t="s">
        <v>1359</v>
      </c>
      <c r="B152" s="4">
        <v>43167</v>
      </c>
      <c r="C152" s="63" t="s">
        <v>18</v>
      </c>
      <c r="D152" s="27" t="s">
        <v>1925</v>
      </c>
      <c r="E152" s="70" t="s">
        <v>28</v>
      </c>
      <c r="F152" s="59" t="s">
        <v>1577</v>
      </c>
      <c r="G152" s="62">
        <v>12089.64</v>
      </c>
      <c r="H152" s="60"/>
    </row>
    <row r="153" spans="1:8" s="57" customFormat="1">
      <c r="A153" s="57" t="s">
        <v>1359</v>
      </c>
      <c r="B153" s="4">
        <v>43168</v>
      </c>
      <c r="C153" s="63" t="s">
        <v>16</v>
      </c>
      <c r="D153" s="27" t="s">
        <v>1925</v>
      </c>
      <c r="E153" s="70" t="s">
        <v>62</v>
      </c>
      <c r="F153" s="59" t="s">
        <v>1578</v>
      </c>
      <c r="G153" s="62"/>
      <c r="H153" s="60">
        <v>4042.44</v>
      </c>
    </row>
    <row r="154" spans="1:8" s="57" customFormat="1">
      <c r="A154" s="57" t="s">
        <v>1359</v>
      </c>
      <c r="B154" s="4">
        <v>43168</v>
      </c>
      <c r="C154" s="63" t="s">
        <v>16</v>
      </c>
      <c r="D154" s="27" t="s">
        <v>1925</v>
      </c>
      <c r="E154" s="70" t="s">
        <v>62</v>
      </c>
      <c r="F154" s="59" t="s">
        <v>1579</v>
      </c>
      <c r="G154" s="62"/>
      <c r="H154" s="60">
        <v>175.73</v>
      </c>
    </row>
    <row r="155" spans="1:8" s="57" customFormat="1">
      <c r="A155" s="57" t="s">
        <v>1359</v>
      </c>
      <c r="B155" s="4">
        <v>43168</v>
      </c>
      <c r="C155" s="63" t="s">
        <v>18</v>
      </c>
      <c r="D155" s="27" t="s">
        <v>1925</v>
      </c>
      <c r="E155" s="70" t="s">
        <v>28</v>
      </c>
      <c r="F155" s="59" t="s">
        <v>1580</v>
      </c>
      <c r="G155" s="62">
        <v>215.07</v>
      </c>
      <c r="H155" s="60"/>
    </row>
    <row r="156" spans="1:8" s="57" customFormat="1">
      <c r="A156" s="57" t="s">
        <v>1359</v>
      </c>
      <c r="B156" s="4">
        <v>43168</v>
      </c>
      <c r="C156" s="63" t="s">
        <v>18</v>
      </c>
      <c r="D156" s="27" t="s">
        <v>1925</v>
      </c>
      <c r="E156" s="70" t="s">
        <v>28</v>
      </c>
      <c r="F156" s="59" t="s">
        <v>1581</v>
      </c>
      <c r="G156" s="62">
        <v>6816.54</v>
      </c>
      <c r="H156" s="60"/>
    </row>
    <row r="157" spans="1:8" s="57" customFormat="1">
      <c r="A157" s="57" t="s">
        <v>1359</v>
      </c>
      <c r="B157" s="4">
        <v>43169</v>
      </c>
      <c r="C157" s="63" t="s">
        <v>16</v>
      </c>
      <c r="D157" s="27" t="s">
        <v>1925</v>
      </c>
      <c r="E157" s="70" t="s">
        <v>62</v>
      </c>
      <c r="F157" s="59" t="s">
        <v>1582</v>
      </c>
      <c r="G157" s="62"/>
      <c r="H157" s="60">
        <v>3726</v>
      </c>
    </row>
    <row r="158" spans="1:8" s="57" customFormat="1">
      <c r="A158" s="57" t="s">
        <v>1359</v>
      </c>
      <c r="B158" s="4">
        <v>43169</v>
      </c>
      <c r="C158" s="94" t="s">
        <v>18</v>
      </c>
      <c r="D158" s="27" t="s">
        <v>1925</v>
      </c>
      <c r="E158" s="95" t="s">
        <v>254</v>
      </c>
      <c r="F158" s="59" t="s">
        <v>29</v>
      </c>
      <c r="H158" s="62">
        <v>-558.9</v>
      </c>
    </row>
    <row r="159" spans="1:8" s="57" customFormat="1">
      <c r="A159" s="57" t="s">
        <v>1359</v>
      </c>
      <c r="B159" s="4">
        <v>43171</v>
      </c>
      <c r="C159" s="63" t="s">
        <v>16</v>
      </c>
      <c r="D159" s="27" t="s">
        <v>1925</v>
      </c>
      <c r="E159" s="70" t="s">
        <v>62</v>
      </c>
      <c r="F159" s="59" t="s">
        <v>1583</v>
      </c>
      <c r="G159" s="62"/>
      <c r="H159" s="60">
        <v>2916</v>
      </c>
    </row>
    <row r="160" spans="1:8" s="57" customFormat="1">
      <c r="A160" s="57" t="s">
        <v>1359</v>
      </c>
      <c r="B160" s="4">
        <v>43171</v>
      </c>
      <c r="C160" s="63" t="s">
        <v>16</v>
      </c>
      <c r="D160" s="27" t="s">
        <v>1925</v>
      </c>
      <c r="E160" s="70" t="s">
        <v>62</v>
      </c>
      <c r="F160" s="59" t="s">
        <v>1584</v>
      </c>
      <c r="G160" s="62"/>
      <c r="H160" s="60">
        <v>6561</v>
      </c>
    </row>
    <row r="161" spans="1:8" s="57" customFormat="1">
      <c r="A161" s="57" t="s">
        <v>1359</v>
      </c>
      <c r="B161" s="4">
        <v>43171</v>
      </c>
      <c r="C161" s="63" t="s">
        <v>18</v>
      </c>
      <c r="D161" s="27" t="s">
        <v>1925</v>
      </c>
      <c r="E161" s="70" t="s">
        <v>28</v>
      </c>
      <c r="F161" s="59" t="s">
        <v>1585</v>
      </c>
      <c r="G161" s="62">
        <v>23580</v>
      </c>
      <c r="H161" s="60"/>
    </row>
    <row r="162" spans="1:8" s="57" customFormat="1">
      <c r="A162" s="57" t="s">
        <v>1359</v>
      </c>
      <c r="B162" s="4">
        <v>43172</v>
      </c>
      <c r="C162" s="63" t="s">
        <v>16</v>
      </c>
      <c r="D162" s="27" t="s">
        <v>1925</v>
      </c>
      <c r="E162" s="70" t="s">
        <v>62</v>
      </c>
      <c r="F162" s="59" t="s">
        <v>1586</v>
      </c>
      <c r="G162" s="62"/>
      <c r="H162" s="60">
        <v>486</v>
      </c>
    </row>
    <row r="163" spans="1:8" s="57" customFormat="1">
      <c r="A163" s="57" t="s">
        <v>1359</v>
      </c>
      <c r="B163" s="4">
        <v>43172</v>
      </c>
      <c r="C163" s="63" t="s">
        <v>16</v>
      </c>
      <c r="D163" s="27" t="s">
        <v>1925</v>
      </c>
      <c r="E163" s="70" t="s">
        <v>62</v>
      </c>
      <c r="F163" s="59" t="s">
        <v>1587</v>
      </c>
      <c r="G163" s="62"/>
      <c r="H163" s="60">
        <v>41034</v>
      </c>
    </row>
    <row r="164" spans="1:8" s="57" customFormat="1">
      <c r="A164" s="57" t="s">
        <v>1359</v>
      </c>
      <c r="B164" s="4">
        <v>43172</v>
      </c>
      <c r="C164" s="63" t="s">
        <v>18</v>
      </c>
      <c r="D164" s="27" t="s">
        <v>1925</v>
      </c>
      <c r="E164" s="70" t="s">
        <v>28</v>
      </c>
      <c r="F164" s="59" t="s">
        <v>1588</v>
      </c>
      <c r="G164" s="62">
        <v>71853.05</v>
      </c>
      <c r="H164" s="60"/>
    </row>
    <row r="165" spans="1:8" s="57" customFormat="1">
      <c r="A165" s="57" t="s">
        <v>1359</v>
      </c>
      <c r="B165" s="4">
        <v>43173</v>
      </c>
      <c r="C165" s="63" t="s">
        <v>16</v>
      </c>
      <c r="D165" s="27" t="s">
        <v>1925</v>
      </c>
      <c r="E165" s="70" t="s">
        <v>62</v>
      </c>
      <c r="F165" s="59" t="s">
        <v>1589</v>
      </c>
      <c r="G165" s="62"/>
      <c r="H165" s="60">
        <v>756</v>
      </c>
    </row>
    <row r="166" spans="1:8" s="57" customFormat="1">
      <c r="A166" s="57" t="s">
        <v>1359</v>
      </c>
      <c r="B166" s="4">
        <v>43175</v>
      </c>
      <c r="C166" s="63" t="s">
        <v>16</v>
      </c>
      <c r="D166" s="27" t="s">
        <v>1925</v>
      </c>
      <c r="E166" s="70" t="s">
        <v>62</v>
      </c>
      <c r="F166" s="59" t="s">
        <v>1590</v>
      </c>
      <c r="G166" s="62"/>
      <c r="H166" s="60">
        <v>1080</v>
      </c>
    </row>
    <row r="167" spans="1:8" s="57" customFormat="1">
      <c r="A167" s="57" t="s">
        <v>1359</v>
      </c>
      <c r="B167" s="4">
        <v>43175</v>
      </c>
      <c r="C167" s="63" t="s">
        <v>18</v>
      </c>
      <c r="D167" s="27" t="s">
        <v>1925</v>
      </c>
      <c r="E167" s="70" t="s">
        <v>28</v>
      </c>
      <c r="F167" s="59" t="s">
        <v>1591</v>
      </c>
      <c r="G167" s="62">
        <v>24877.94</v>
      </c>
      <c r="H167" s="60"/>
    </row>
    <row r="168" spans="1:8" s="57" customFormat="1">
      <c r="A168" s="57" t="s">
        <v>1359</v>
      </c>
      <c r="B168" s="4">
        <v>43176</v>
      </c>
      <c r="C168" s="63" t="s">
        <v>18</v>
      </c>
      <c r="D168" s="27" t="s">
        <v>1925</v>
      </c>
      <c r="E168" s="70" t="s">
        <v>28</v>
      </c>
      <c r="F168" s="59" t="s">
        <v>173</v>
      </c>
      <c r="G168" s="62">
        <v>990.91</v>
      </c>
      <c r="H168" s="60"/>
    </row>
    <row r="169" spans="1:8" s="57" customFormat="1">
      <c r="A169" s="57" t="s">
        <v>1359</v>
      </c>
      <c r="B169" s="4">
        <v>43178</v>
      </c>
      <c r="C169" s="63" t="s">
        <v>16</v>
      </c>
      <c r="D169" s="27" t="s">
        <v>1925</v>
      </c>
      <c r="E169" s="70" t="s">
        <v>62</v>
      </c>
      <c r="F169" s="59" t="s">
        <v>1592</v>
      </c>
      <c r="G169" s="62"/>
      <c r="H169" s="60">
        <v>540</v>
      </c>
    </row>
    <row r="170" spans="1:8" s="57" customFormat="1">
      <c r="A170" s="57" t="s">
        <v>1359</v>
      </c>
      <c r="B170" s="4">
        <v>43178</v>
      </c>
      <c r="C170" s="63" t="s">
        <v>16</v>
      </c>
      <c r="D170" s="27" t="s">
        <v>1925</v>
      </c>
      <c r="E170" s="70" t="s">
        <v>62</v>
      </c>
      <c r="F170" s="59" t="s">
        <v>1593</v>
      </c>
      <c r="G170" s="62"/>
      <c r="H170" s="60">
        <v>111.36</v>
      </c>
    </row>
    <row r="171" spans="1:8" s="57" customFormat="1">
      <c r="A171" s="57" t="s">
        <v>1359</v>
      </c>
      <c r="B171" s="4">
        <v>43178</v>
      </c>
      <c r="C171" s="63" t="s">
        <v>16</v>
      </c>
      <c r="D171" s="27" t="s">
        <v>1925</v>
      </c>
      <c r="E171" s="70" t="s">
        <v>62</v>
      </c>
      <c r="F171" s="59" t="s">
        <v>1594</v>
      </c>
      <c r="G171" s="62"/>
      <c r="H171" s="60">
        <v>29520</v>
      </c>
    </row>
    <row r="172" spans="1:8" s="57" customFormat="1">
      <c r="A172" s="57" t="s">
        <v>1359</v>
      </c>
      <c r="B172" s="4">
        <v>43178</v>
      </c>
      <c r="C172" s="63" t="s">
        <v>18</v>
      </c>
      <c r="D172" s="27" t="s">
        <v>1925</v>
      </c>
      <c r="E172" s="70" t="s">
        <v>28</v>
      </c>
      <c r="F172" s="59" t="s">
        <v>1595</v>
      </c>
      <c r="G172" s="62">
        <v>2176.48</v>
      </c>
      <c r="H172" s="60"/>
    </row>
    <row r="173" spans="1:8" s="57" customFormat="1">
      <c r="A173" s="57" t="s">
        <v>1359</v>
      </c>
      <c r="B173" s="4">
        <v>43178</v>
      </c>
      <c r="C173" s="63" t="s">
        <v>18</v>
      </c>
      <c r="D173" s="27" t="s">
        <v>1925</v>
      </c>
      <c r="E173" s="70" t="s">
        <v>28</v>
      </c>
      <c r="F173" s="59" t="s">
        <v>1596</v>
      </c>
      <c r="G173" s="62">
        <v>542.34</v>
      </c>
      <c r="H173" s="60"/>
    </row>
    <row r="174" spans="1:8" s="57" customFormat="1">
      <c r="A174" s="57" t="s">
        <v>1359</v>
      </c>
      <c r="B174" s="4">
        <v>43179</v>
      </c>
      <c r="C174" s="63" t="s">
        <v>16</v>
      </c>
      <c r="D174" s="27" t="s">
        <v>1925</v>
      </c>
      <c r="E174" s="70" t="s">
        <v>62</v>
      </c>
      <c r="F174" s="59" t="s">
        <v>1597</v>
      </c>
      <c r="G174" s="62"/>
      <c r="H174" s="60">
        <v>2920</v>
      </c>
    </row>
    <row r="175" spans="1:8" s="57" customFormat="1">
      <c r="A175" s="57" t="s">
        <v>1359</v>
      </c>
      <c r="B175" s="4">
        <v>43179</v>
      </c>
      <c r="C175" s="63" t="s">
        <v>18</v>
      </c>
      <c r="D175" s="27" t="s">
        <v>1925</v>
      </c>
      <c r="E175" s="70" t="s">
        <v>28</v>
      </c>
      <c r="F175" s="59" t="s">
        <v>1598</v>
      </c>
      <c r="G175" s="62">
        <v>2719.2</v>
      </c>
      <c r="H175" s="60"/>
    </row>
    <row r="176" spans="1:8" s="57" customFormat="1">
      <c r="A176" s="57" t="s">
        <v>1359</v>
      </c>
      <c r="B176" s="4">
        <v>43180</v>
      </c>
      <c r="C176" s="63" t="s">
        <v>16</v>
      </c>
      <c r="D176" s="27" t="s">
        <v>1925</v>
      </c>
      <c r="E176" s="70" t="s">
        <v>62</v>
      </c>
      <c r="F176" s="59" t="s">
        <v>1599</v>
      </c>
      <c r="G176" s="62"/>
      <c r="H176" s="60">
        <v>1565.52</v>
      </c>
    </row>
    <row r="177" spans="1:8" s="57" customFormat="1">
      <c r="A177" s="57" t="s">
        <v>1359</v>
      </c>
      <c r="B177" s="4">
        <v>43180</v>
      </c>
      <c r="C177" s="63" t="s">
        <v>18</v>
      </c>
      <c r="D177" s="27" t="s">
        <v>1925</v>
      </c>
      <c r="E177" s="70" t="s">
        <v>28</v>
      </c>
      <c r="F177" s="59" t="s">
        <v>209</v>
      </c>
      <c r="G177" s="62">
        <v>138474.65</v>
      </c>
      <c r="H177" s="60"/>
    </row>
    <row r="178" spans="1:8" s="57" customFormat="1">
      <c r="A178" s="57" t="s">
        <v>1359</v>
      </c>
      <c r="B178" s="4">
        <v>43180</v>
      </c>
      <c r="C178" s="63" t="s">
        <v>18</v>
      </c>
      <c r="D178" s="27" t="s">
        <v>1925</v>
      </c>
      <c r="E178" s="70" t="s">
        <v>28</v>
      </c>
      <c r="F178" s="59" t="s">
        <v>211</v>
      </c>
      <c r="G178" s="62">
        <v>12438.97</v>
      </c>
      <c r="H178" s="60"/>
    </row>
    <row r="179" spans="1:8" s="57" customFormat="1">
      <c r="A179" s="57" t="s">
        <v>1359</v>
      </c>
      <c r="B179" s="4">
        <v>43181</v>
      </c>
      <c r="C179" s="63" t="s">
        <v>16</v>
      </c>
      <c r="D179" s="27" t="s">
        <v>1925</v>
      </c>
      <c r="E179" s="70" t="s">
        <v>62</v>
      </c>
      <c r="F179" s="59" t="s">
        <v>1600</v>
      </c>
      <c r="G179" s="62"/>
      <c r="H179" s="60">
        <v>765</v>
      </c>
    </row>
    <row r="180" spans="1:8" s="57" customFormat="1">
      <c r="A180" s="57" t="s">
        <v>1359</v>
      </c>
      <c r="B180" s="4">
        <v>43181</v>
      </c>
      <c r="C180" s="63" t="s">
        <v>18</v>
      </c>
      <c r="D180" s="27" t="s">
        <v>1925</v>
      </c>
      <c r="E180" s="70" t="s">
        <v>28</v>
      </c>
      <c r="F180" s="59" t="s">
        <v>1601</v>
      </c>
      <c r="G180" s="62">
        <v>560.39</v>
      </c>
      <c r="H180" s="60"/>
    </row>
    <row r="181" spans="1:8" s="57" customFormat="1">
      <c r="A181" s="57" t="s">
        <v>1359</v>
      </c>
      <c r="B181" s="4">
        <v>43182</v>
      </c>
      <c r="C181" s="63" t="s">
        <v>16</v>
      </c>
      <c r="D181" s="27" t="s">
        <v>1925</v>
      </c>
      <c r="E181" s="70" t="s">
        <v>62</v>
      </c>
      <c r="F181" s="59" t="s">
        <v>1602</v>
      </c>
      <c r="G181" s="62"/>
      <c r="H181" s="60">
        <v>29503.8</v>
      </c>
    </row>
    <row r="182" spans="1:8" s="57" customFormat="1">
      <c r="A182" s="57" t="s">
        <v>1359</v>
      </c>
      <c r="B182" s="4">
        <v>43182</v>
      </c>
      <c r="C182" s="63" t="s">
        <v>18</v>
      </c>
      <c r="D182" s="27" t="s">
        <v>1925</v>
      </c>
      <c r="E182" s="70" t="s">
        <v>28</v>
      </c>
      <c r="F182" s="59" t="s">
        <v>1603</v>
      </c>
      <c r="G182" s="62">
        <v>176.95</v>
      </c>
      <c r="H182" s="60"/>
    </row>
    <row r="183" spans="1:8" s="57" customFormat="1">
      <c r="A183" s="57" t="s">
        <v>1359</v>
      </c>
      <c r="B183" s="4">
        <v>43183</v>
      </c>
      <c r="C183" s="63" t="s">
        <v>18</v>
      </c>
      <c r="D183" s="27" t="s">
        <v>1925</v>
      </c>
      <c r="E183" s="70" t="s">
        <v>28</v>
      </c>
      <c r="F183" s="59" t="s">
        <v>1604</v>
      </c>
      <c r="G183" s="62">
        <v>486</v>
      </c>
      <c r="H183" s="60"/>
    </row>
    <row r="184" spans="1:8" s="57" customFormat="1">
      <c r="A184" s="57" t="s">
        <v>1359</v>
      </c>
      <c r="B184" s="4">
        <v>43185</v>
      </c>
      <c r="C184" s="63" t="s">
        <v>16</v>
      </c>
      <c r="D184" s="27" t="s">
        <v>1925</v>
      </c>
      <c r="E184" s="70" t="s">
        <v>62</v>
      </c>
      <c r="F184" s="59" t="s">
        <v>1605</v>
      </c>
      <c r="G184" s="62"/>
      <c r="H184" s="60">
        <v>4503.8</v>
      </c>
    </row>
    <row r="185" spans="1:8" s="57" customFormat="1">
      <c r="A185" s="57" t="s">
        <v>1359</v>
      </c>
      <c r="B185" s="4">
        <v>43185</v>
      </c>
      <c r="C185" s="63" t="s">
        <v>18</v>
      </c>
      <c r="D185" s="27" t="s">
        <v>1925</v>
      </c>
      <c r="E185" s="70" t="s">
        <v>28</v>
      </c>
      <c r="F185" s="59" t="s">
        <v>1606</v>
      </c>
      <c r="G185" s="62">
        <v>11970.9</v>
      </c>
      <c r="H185" s="60"/>
    </row>
    <row r="186" spans="1:8" s="57" customFormat="1">
      <c r="A186" s="57" t="s">
        <v>1359</v>
      </c>
      <c r="B186" s="4">
        <v>43185</v>
      </c>
      <c r="C186" s="63" t="s">
        <v>18</v>
      </c>
      <c r="D186" s="27" t="s">
        <v>1925</v>
      </c>
      <c r="E186" s="70" t="s">
        <v>28</v>
      </c>
      <c r="F186" s="59" t="s">
        <v>1607</v>
      </c>
      <c r="G186" s="62">
        <v>186.84</v>
      </c>
      <c r="H186" s="60"/>
    </row>
    <row r="187" spans="1:8" s="57" customFormat="1">
      <c r="A187" s="57" t="s">
        <v>1359</v>
      </c>
      <c r="B187" s="4">
        <v>43186</v>
      </c>
      <c r="C187" s="63" t="s">
        <v>16</v>
      </c>
      <c r="D187" s="27" t="s">
        <v>1925</v>
      </c>
      <c r="E187" s="70" t="s">
        <v>62</v>
      </c>
      <c r="F187" s="59" t="s">
        <v>1608</v>
      </c>
      <c r="G187" s="62"/>
      <c r="H187" s="60">
        <v>720</v>
      </c>
    </row>
    <row r="188" spans="1:8" s="57" customFormat="1">
      <c r="A188" s="57" t="s">
        <v>1359</v>
      </c>
      <c r="B188" s="4">
        <v>43187</v>
      </c>
      <c r="C188" s="63" t="s">
        <v>16</v>
      </c>
      <c r="D188" s="27" t="s">
        <v>1925</v>
      </c>
      <c r="E188" s="70" t="s">
        <v>62</v>
      </c>
      <c r="F188" s="59" t="s">
        <v>1609</v>
      </c>
      <c r="G188" s="62"/>
      <c r="H188" s="60">
        <v>3706.2</v>
      </c>
    </row>
    <row r="189" spans="1:8" s="57" customFormat="1">
      <c r="A189" s="57" t="s">
        <v>1359</v>
      </c>
      <c r="B189" s="4">
        <v>43187</v>
      </c>
      <c r="C189" s="63" t="s">
        <v>16</v>
      </c>
      <c r="D189" s="27" t="s">
        <v>1925</v>
      </c>
      <c r="E189" s="70" t="s">
        <v>62</v>
      </c>
      <c r="F189" s="59" t="s">
        <v>1610</v>
      </c>
      <c r="G189" s="62"/>
      <c r="H189" s="60">
        <v>1959.12</v>
      </c>
    </row>
    <row r="190" spans="1:8" s="57" customFormat="1">
      <c r="A190" s="57" t="s">
        <v>1359</v>
      </c>
      <c r="B190" s="4">
        <v>43187</v>
      </c>
      <c r="C190" s="63" t="s">
        <v>18</v>
      </c>
      <c r="D190" s="27" t="s">
        <v>1925</v>
      </c>
      <c r="E190" s="70" t="s">
        <v>28</v>
      </c>
      <c r="F190" s="59" t="s">
        <v>1611</v>
      </c>
      <c r="G190" s="62">
        <v>1049.96</v>
      </c>
      <c r="H190" s="60"/>
    </row>
    <row r="191" spans="1:8" s="57" customFormat="1">
      <c r="A191" s="57" t="s">
        <v>1359</v>
      </c>
      <c r="B191" s="4">
        <v>43187</v>
      </c>
      <c r="C191" s="63" t="s">
        <v>18</v>
      </c>
      <c r="D191" s="27" t="s">
        <v>1925</v>
      </c>
      <c r="E191" s="70" t="s">
        <v>28</v>
      </c>
      <c r="F191" s="59" t="s">
        <v>1612</v>
      </c>
      <c r="G191" s="62">
        <v>101374.18</v>
      </c>
      <c r="H191" s="60"/>
    </row>
    <row r="192" spans="1:8" s="57" customFormat="1">
      <c r="A192" s="57" t="s">
        <v>1359</v>
      </c>
      <c r="B192" s="4">
        <v>43187</v>
      </c>
      <c r="C192" s="63" t="s">
        <v>18</v>
      </c>
      <c r="D192" s="27" t="s">
        <v>1925</v>
      </c>
      <c r="E192" s="70" t="s">
        <v>28</v>
      </c>
      <c r="F192" s="59" t="s">
        <v>1613</v>
      </c>
      <c r="G192" s="62">
        <v>99.9</v>
      </c>
      <c r="H192" s="60"/>
    </row>
    <row r="193" spans="1:8" s="57" customFormat="1">
      <c r="A193" s="57" t="s">
        <v>1359</v>
      </c>
      <c r="B193" s="4">
        <v>43187</v>
      </c>
      <c r="C193" s="63" t="s">
        <v>18</v>
      </c>
      <c r="D193" s="27" t="s">
        <v>1925</v>
      </c>
      <c r="E193" s="70" t="s">
        <v>28</v>
      </c>
      <c r="F193" s="59" t="s">
        <v>1614</v>
      </c>
      <c r="G193" s="62">
        <v>135</v>
      </c>
      <c r="H193" s="60"/>
    </row>
    <row r="194" spans="1:8" s="57" customFormat="1">
      <c r="A194" s="57" t="s">
        <v>1359</v>
      </c>
      <c r="B194" s="4">
        <v>43187</v>
      </c>
      <c r="C194" s="63" t="s">
        <v>18</v>
      </c>
      <c r="D194" s="27" t="s">
        <v>1925</v>
      </c>
      <c r="E194" s="70" t="s">
        <v>28</v>
      </c>
      <c r="F194" s="59" t="s">
        <v>1615</v>
      </c>
      <c r="G194" s="62">
        <v>1257.26</v>
      </c>
      <c r="H194" s="60"/>
    </row>
    <row r="195" spans="1:8" s="57" customFormat="1">
      <c r="A195" s="57" t="s">
        <v>1359</v>
      </c>
      <c r="B195" s="4">
        <v>43188</v>
      </c>
      <c r="C195" s="63" t="s">
        <v>16</v>
      </c>
      <c r="D195" s="27" t="s">
        <v>1925</v>
      </c>
      <c r="E195" s="70" t="s">
        <v>62</v>
      </c>
      <c r="F195" s="59" t="s">
        <v>1616</v>
      </c>
      <c r="G195" s="62"/>
      <c r="H195" s="60">
        <v>10828.14</v>
      </c>
    </row>
    <row r="196" spans="1:8" s="57" customFormat="1">
      <c r="A196" s="57" t="s">
        <v>1359</v>
      </c>
      <c r="B196" s="4">
        <v>43188</v>
      </c>
      <c r="C196" s="63" t="s">
        <v>18</v>
      </c>
      <c r="D196" s="27" t="s">
        <v>1925</v>
      </c>
      <c r="E196" s="70" t="s">
        <v>28</v>
      </c>
      <c r="F196" s="59" t="s">
        <v>1617</v>
      </c>
      <c r="G196" s="62">
        <v>1557.54</v>
      </c>
      <c r="H196" s="60"/>
    </row>
    <row r="197" spans="1:8" s="57" customFormat="1">
      <c r="A197" s="57" t="s">
        <v>1359</v>
      </c>
      <c r="B197" s="4">
        <v>43189</v>
      </c>
      <c r="C197" s="63" t="s">
        <v>18</v>
      </c>
      <c r="D197" s="27" t="s">
        <v>1925</v>
      </c>
      <c r="E197" s="70" t="s">
        <v>28</v>
      </c>
      <c r="F197" s="59" t="s">
        <v>246</v>
      </c>
      <c r="G197" s="62">
        <v>1683.18</v>
      </c>
      <c r="H197" s="60"/>
    </row>
    <row r="198" spans="1:8" s="57" customFormat="1">
      <c r="A198" s="57" t="s">
        <v>1359</v>
      </c>
      <c r="B198" s="4">
        <v>43189</v>
      </c>
      <c r="C198" s="63" t="s">
        <v>18</v>
      </c>
      <c r="D198" s="27" t="s">
        <v>1925</v>
      </c>
      <c r="E198" s="70" t="s">
        <v>28</v>
      </c>
      <c r="F198" s="59" t="s">
        <v>1618</v>
      </c>
      <c r="G198" s="62">
        <v>761.77</v>
      </c>
      <c r="H198" s="60"/>
    </row>
    <row r="199" spans="1:8" s="57" customFormat="1">
      <c r="A199" s="57" t="s">
        <v>1359</v>
      </c>
      <c r="B199" s="4">
        <v>43189</v>
      </c>
      <c r="C199" s="63" t="s">
        <v>18</v>
      </c>
      <c r="D199" s="27" t="s">
        <v>1925</v>
      </c>
      <c r="E199" s="70" t="s">
        <v>28</v>
      </c>
      <c r="F199" s="59" t="s">
        <v>1619</v>
      </c>
      <c r="G199" s="62">
        <v>989.55</v>
      </c>
      <c r="H199" s="60"/>
    </row>
    <row r="200" spans="1:8" s="57" customFormat="1">
      <c r="A200" s="57" t="s">
        <v>1359</v>
      </c>
      <c r="B200" s="4">
        <v>43190</v>
      </c>
      <c r="C200" s="63" t="s">
        <v>16</v>
      </c>
      <c r="D200" s="27" t="s">
        <v>1925</v>
      </c>
      <c r="E200" s="70" t="s">
        <v>62</v>
      </c>
      <c r="F200" s="59" t="s">
        <v>1620</v>
      </c>
      <c r="G200" s="62"/>
      <c r="H200" s="60">
        <v>580</v>
      </c>
    </row>
    <row r="201" spans="1:8" s="57" customFormat="1">
      <c r="A201" s="57" t="s">
        <v>1359</v>
      </c>
      <c r="B201" s="4">
        <v>43190</v>
      </c>
      <c r="C201" s="63" t="s">
        <v>16</v>
      </c>
      <c r="D201" s="27" t="s">
        <v>1925</v>
      </c>
      <c r="E201" s="70" t="s">
        <v>62</v>
      </c>
      <c r="F201" s="59" t="s">
        <v>1621</v>
      </c>
      <c r="G201" s="62"/>
      <c r="H201" s="60">
        <v>5481</v>
      </c>
    </row>
    <row r="202" spans="1:8" s="57" customFormat="1">
      <c r="A202" s="57" t="s">
        <v>1359</v>
      </c>
      <c r="B202" s="4">
        <v>43190</v>
      </c>
      <c r="C202" s="63" t="s">
        <v>16</v>
      </c>
      <c r="D202" s="27" t="s">
        <v>1925</v>
      </c>
      <c r="E202" s="70" t="s">
        <v>62</v>
      </c>
      <c r="F202" s="59" t="s">
        <v>1622</v>
      </c>
      <c r="G202" s="62"/>
      <c r="H202" s="60">
        <v>281067.15000000002</v>
      </c>
    </row>
    <row r="203" spans="1:8" s="57" customFormat="1">
      <c r="A203" s="67" t="s">
        <v>1646</v>
      </c>
      <c r="B203" s="4">
        <v>43193</v>
      </c>
      <c r="C203" s="9" t="s">
        <v>18</v>
      </c>
      <c r="D203" s="27" t="s">
        <v>1925</v>
      </c>
      <c r="E203" s="67" t="s">
        <v>28</v>
      </c>
      <c r="F203" s="9" t="s">
        <v>5</v>
      </c>
      <c r="G203" s="9">
        <v>10818.36</v>
      </c>
      <c r="H203" s="9"/>
    </row>
    <row r="204" spans="1:8" s="57" customFormat="1">
      <c r="A204" s="67" t="s">
        <v>1646</v>
      </c>
      <c r="B204" s="4">
        <v>43193</v>
      </c>
      <c r="C204" s="9" t="s">
        <v>18</v>
      </c>
      <c r="D204" s="27" t="s">
        <v>1925</v>
      </c>
      <c r="E204" s="67" t="s">
        <v>28</v>
      </c>
      <c r="F204" s="9" t="s">
        <v>39</v>
      </c>
      <c r="G204" s="9">
        <v>251.1</v>
      </c>
      <c r="H204" s="9"/>
    </row>
    <row r="205" spans="1:8" s="57" customFormat="1">
      <c r="A205" s="67" t="s">
        <v>1646</v>
      </c>
      <c r="B205" s="4">
        <v>43193</v>
      </c>
      <c r="C205" s="9" t="s">
        <v>18</v>
      </c>
      <c r="D205" s="27" t="s">
        <v>1925</v>
      </c>
      <c r="E205" s="67" t="s">
        <v>28</v>
      </c>
      <c r="F205" s="9" t="s">
        <v>29</v>
      </c>
      <c r="G205" s="9">
        <v>1257.26</v>
      </c>
      <c r="H205" s="9"/>
    </row>
    <row r="206" spans="1:8" s="57" customFormat="1">
      <c r="A206" s="67" t="s">
        <v>1646</v>
      </c>
      <c r="B206" s="4">
        <v>43193</v>
      </c>
      <c r="C206" s="9" t="s">
        <v>18</v>
      </c>
      <c r="D206" s="27" t="s">
        <v>1925</v>
      </c>
      <c r="E206" s="67" t="s">
        <v>28</v>
      </c>
      <c r="F206" s="9" t="s">
        <v>7</v>
      </c>
      <c r="G206" s="9">
        <v>1257.26</v>
      </c>
      <c r="H206" s="9"/>
    </row>
    <row r="207" spans="1:8" s="57" customFormat="1">
      <c r="A207" s="67" t="s">
        <v>1646</v>
      </c>
      <c r="B207" s="4">
        <v>43194</v>
      </c>
      <c r="C207" s="9" t="s">
        <v>18</v>
      </c>
      <c r="D207" s="27" t="s">
        <v>1925</v>
      </c>
      <c r="E207" s="67" t="s">
        <v>28</v>
      </c>
      <c r="F207" s="9" t="s">
        <v>8</v>
      </c>
      <c r="G207" s="9">
        <v>4564.8</v>
      </c>
      <c r="H207" s="9"/>
    </row>
    <row r="208" spans="1:8" s="57" customFormat="1">
      <c r="A208" s="67" t="s">
        <v>1646</v>
      </c>
      <c r="B208" s="4">
        <v>43195</v>
      </c>
      <c r="C208" s="9" t="s">
        <v>18</v>
      </c>
      <c r="D208" s="27" t="s">
        <v>1925</v>
      </c>
      <c r="E208" s="67" t="s">
        <v>28</v>
      </c>
      <c r="F208" s="9" t="s">
        <v>9</v>
      </c>
      <c r="G208" s="9">
        <v>126</v>
      </c>
      <c r="H208" s="9"/>
    </row>
    <row r="209" spans="1:8" s="57" customFormat="1">
      <c r="A209" s="67" t="s">
        <v>1646</v>
      </c>
      <c r="B209" s="4">
        <v>43196</v>
      </c>
      <c r="C209" s="9" t="s">
        <v>18</v>
      </c>
      <c r="D209" s="27" t="s">
        <v>1925</v>
      </c>
      <c r="E209" s="67" t="s">
        <v>28</v>
      </c>
      <c r="F209" s="9" t="s">
        <v>44</v>
      </c>
      <c r="G209" s="9">
        <v>130.96</v>
      </c>
      <c r="H209" s="9"/>
    </row>
    <row r="210" spans="1:8" s="57" customFormat="1">
      <c r="A210" s="67" t="s">
        <v>1646</v>
      </c>
      <c r="B210" s="4">
        <v>43199</v>
      </c>
      <c r="C210" s="9" t="s">
        <v>16</v>
      </c>
      <c r="D210" s="27" t="s">
        <v>1925</v>
      </c>
      <c r="E210" s="67" t="s">
        <v>62</v>
      </c>
      <c r="F210" s="9" t="s">
        <v>1626</v>
      </c>
      <c r="G210" s="9"/>
      <c r="H210" s="9">
        <v>7881.89</v>
      </c>
    </row>
    <row r="211" spans="1:8" s="57" customFormat="1">
      <c r="A211" s="67" t="s">
        <v>1646</v>
      </c>
      <c r="B211" s="4">
        <v>43200</v>
      </c>
      <c r="C211" s="9" t="s">
        <v>16</v>
      </c>
      <c r="D211" s="27" t="s">
        <v>1925</v>
      </c>
      <c r="E211" s="67" t="s">
        <v>62</v>
      </c>
      <c r="F211" s="9" t="s">
        <v>1627</v>
      </c>
      <c r="G211" s="9"/>
      <c r="H211" s="9">
        <v>1220.4000000000001</v>
      </c>
    </row>
    <row r="212" spans="1:8" s="57" customFormat="1">
      <c r="A212" s="67" t="s">
        <v>1646</v>
      </c>
      <c r="B212" s="4">
        <v>43200</v>
      </c>
      <c r="C212" s="9" t="s">
        <v>18</v>
      </c>
      <c r="D212" s="27" t="s">
        <v>1925</v>
      </c>
      <c r="E212" s="67" t="s">
        <v>28</v>
      </c>
      <c r="F212" s="9" t="s">
        <v>49</v>
      </c>
      <c r="G212" s="9">
        <v>27071.41</v>
      </c>
      <c r="H212" s="9"/>
    </row>
    <row r="213" spans="1:8" s="57" customFormat="1">
      <c r="A213" s="67" t="s">
        <v>1646</v>
      </c>
      <c r="B213" s="4">
        <v>43202</v>
      </c>
      <c r="C213" s="9" t="s">
        <v>16</v>
      </c>
      <c r="D213" s="27" t="s">
        <v>1925</v>
      </c>
      <c r="E213" s="67" t="s">
        <v>62</v>
      </c>
      <c r="F213" s="9" t="s">
        <v>1628</v>
      </c>
      <c r="G213" s="9"/>
      <c r="H213" s="9">
        <v>14949.18</v>
      </c>
    </row>
    <row r="214" spans="1:8" s="57" customFormat="1">
      <c r="A214" s="67" t="s">
        <v>1646</v>
      </c>
      <c r="B214" s="4">
        <v>43202</v>
      </c>
      <c r="C214" s="9" t="s">
        <v>16</v>
      </c>
      <c r="D214" s="27" t="s">
        <v>1925</v>
      </c>
      <c r="E214" s="67" t="s">
        <v>62</v>
      </c>
      <c r="F214" s="9" t="s">
        <v>1629</v>
      </c>
      <c r="G214" s="9"/>
      <c r="H214" s="9">
        <v>720</v>
      </c>
    </row>
    <row r="215" spans="1:8" s="57" customFormat="1">
      <c r="A215" s="67" t="s">
        <v>1646</v>
      </c>
      <c r="B215" s="4">
        <v>43202</v>
      </c>
      <c r="C215" s="9" t="s">
        <v>18</v>
      </c>
      <c r="D215" s="27" t="s">
        <v>1925</v>
      </c>
      <c r="E215" s="67" t="s">
        <v>28</v>
      </c>
      <c r="F215" s="9" t="s">
        <v>55</v>
      </c>
      <c r="G215" s="9">
        <v>25276.68</v>
      </c>
      <c r="H215" s="9"/>
    </row>
    <row r="216" spans="1:8" s="57" customFormat="1">
      <c r="A216" s="67" t="s">
        <v>1646</v>
      </c>
      <c r="B216" s="4">
        <v>43202</v>
      </c>
      <c r="C216" s="9" t="s">
        <v>18</v>
      </c>
      <c r="D216" s="27" t="s">
        <v>1925</v>
      </c>
      <c r="E216" s="67" t="s">
        <v>28</v>
      </c>
      <c r="F216" s="9" t="s">
        <v>56</v>
      </c>
      <c r="G216" s="9">
        <v>3856.81</v>
      </c>
      <c r="H216" s="9"/>
    </row>
    <row r="217" spans="1:8" s="57" customFormat="1">
      <c r="A217" s="67" t="s">
        <v>1646</v>
      </c>
      <c r="B217" s="4">
        <v>43202</v>
      </c>
      <c r="C217" s="9" t="s">
        <v>18</v>
      </c>
      <c r="D217" s="27" t="s">
        <v>1925</v>
      </c>
      <c r="E217" s="67" t="s">
        <v>28</v>
      </c>
      <c r="F217" s="9" t="s">
        <v>57</v>
      </c>
      <c r="G217" s="9">
        <v>31355.43</v>
      </c>
      <c r="H217" s="9"/>
    </row>
    <row r="218" spans="1:8" s="57" customFormat="1">
      <c r="A218" s="67" t="s">
        <v>1646</v>
      </c>
      <c r="B218" s="4">
        <v>43203</v>
      </c>
      <c r="C218" s="9" t="s">
        <v>16</v>
      </c>
      <c r="D218" s="27" t="s">
        <v>1925</v>
      </c>
      <c r="E218" s="67" t="s">
        <v>62</v>
      </c>
      <c r="F218" s="9" t="s">
        <v>1630</v>
      </c>
      <c r="G218" s="9"/>
      <c r="H218" s="9">
        <v>10499.76</v>
      </c>
    </row>
    <row r="219" spans="1:8" s="57" customFormat="1">
      <c r="A219" s="67" t="s">
        <v>1646</v>
      </c>
      <c r="B219" s="4">
        <v>43204</v>
      </c>
      <c r="C219" s="9" t="s">
        <v>16</v>
      </c>
      <c r="D219" s="27" t="s">
        <v>1925</v>
      </c>
      <c r="E219" s="67" t="s">
        <v>62</v>
      </c>
      <c r="F219" s="9" t="s">
        <v>1631</v>
      </c>
      <c r="G219" s="9"/>
      <c r="H219" s="9">
        <v>4770</v>
      </c>
    </row>
    <row r="220" spans="1:8" s="57" customFormat="1">
      <c r="A220" s="67" t="s">
        <v>1646</v>
      </c>
      <c r="B220" s="4">
        <v>43204</v>
      </c>
      <c r="C220" s="9" t="s">
        <v>18</v>
      </c>
      <c r="D220" s="27" t="s">
        <v>1925</v>
      </c>
      <c r="E220" s="67" t="s">
        <v>28</v>
      </c>
      <c r="F220" s="9" t="s">
        <v>75</v>
      </c>
      <c r="G220" s="9">
        <v>4716</v>
      </c>
      <c r="H220" s="9"/>
    </row>
    <row r="221" spans="1:8" s="57" customFormat="1">
      <c r="A221" s="67" t="s">
        <v>1646</v>
      </c>
      <c r="B221" s="4">
        <v>43206</v>
      </c>
      <c r="C221" s="9" t="s">
        <v>16</v>
      </c>
      <c r="D221" s="27" t="s">
        <v>1925</v>
      </c>
      <c r="E221" s="67" t="s">
        <v>62</v>
      </c>
      <c r="F221" s="9" t="s">
        <v>1632</v>
      </c>
      <c r="G221" s="9"/>
      <c r="H221" s="9">
        <v>4178.72</v>
      </c>
    </row>
    <row r="222" spans="1:8" s="57" customFormat="1">
      <c r="A222" s="67" t="s">
        <v>1646</v>
      </c>
      <c r="B222" s="4">
        <v>43206</v>
      </c>
      <c r="C222" s="9" t="s">
        <v>16</v>
      </c>
      <c r="D222" s="27" t="s">
        <v>1925</v>
      </c>
      <c r="E222" s="67" t="s">
        <v>62</v>
      </c>
      <c r="F222" s="9" t="s">
        <v>1633</v>
      </c>
      <c r="G222" s="9"/>
      <c r="H222" s="9">
        <v>915.25</v>
      </c>
    </row>
    <row r="223" spans="1:8" s="57" customFormat="1">
      <c r="A223" s="67" t="s">
        <v>1646</v>
      </c>
      <c r="B223" s="4">
        <v>43207</v>
      </c>
      <c r="C223" s="9" t="s">
        <v>16</v>
      </c>
      <c r="D223" s="27" t="s">
        <v>1925</v>
      </c>
      <c r="E223" s="67" t="s">
        <v>62</v>
      </c>
      <c r="F223" s="9" t="s">
        <v>1634</v>
      </c>
      <c r="G223" s="9"/>
      <c r="H223" s="9">
        <v>9734.3799999999992</v>
      </c>
    </row>
    <row r="224" spans="1:8" s="57" customFormat="1">
      <c r="A224" s="67" t="s">
        <v>1646</v>
      </c>
      <c r="B224" s="4">
        <v>43208</v>
      </c>
      <c r="C224" s="9" t="s">
        <v>16</v>
      </c>
      <c r="D224" s="27" t="s">
        <v>1925</v>
      </c>
      <c r="E224" s="67" t="s">
        <v>62</v>
      </c>
      <c r="F224" s="9" t="s">
        <v>1635</v>
      </c>
      <c r="G224" s="9"/>
      <c r="H224" s="9">
        <v>288</v>
      </c>
    </row>
    <row r="225" spans="1:8" s="57" customFormat="1">
      <c r="A225" s="67" t="s">
        <v>1646</v>
      </c>
      <c r="B225" s="4">
        <v>43208</v>
      </c>
      <c r="C225" s="9" t="s">
        <v>18</v>
      </c>
      <c r="D225" s="27" t="s">
        <v>1925</v>
      </c>
      <c r="E225" s="67" t="s">
        <v>28</v>
      </c>
      <c r="F225" s="9" t="s">
        <v>96</v>
      </c>
      <c r="G225" s="9">
        <v>1620</v>
      </c>
      <c r="H225" s="9"/>
    </row>
    <row r="226" spans="1:8" s="57" customFormat="1">
      <c r="A226" s="67" t="s">
        <v>1646</v>
      </c>
      <c r="B226" s="4">
        <v>43209</v>
      </c>
      <c r="C226" s="9" t="s">
        <v>18</v>
      </c>
      <c r="D226" s="27" t="s">
        <v>1925</v>
      </c>
      <c r="E226" s="67" t="s">
        <v>28</v>
      </c>
      <c r="F226" s="9" t="s">
        <v>102</v>
      </c>
      <c r="G226" s="9">
        <v>36396.01</v>
      </c>
      <c r="H226" s="9"/>
    </row>
    <row r="227" spans="1:8" s="57" customFormat="1">
      <c r="A227" s="67" t="s">
        <v>1646</v>
      </c>
      <c r="B227" s="4">
        <v>43213</v>
      </c>
      <c r="C227" s="9" t="s">
        <v>16</v>
      </c>
      <c r="D227" s="27" t="s">
        <v>1925</v>
      </c>
      <c r="E227" s="67" t="s">
        <v>62</v>
      </c>
      <c r="F227" s="9" t="s">
        <v>1636</v>
      </c>
      <c r="G227" s="9"/>
      <c r="H227" s="9">
        <v>4294.8</v>
      </c>
    </row>
    <row r="228" spans="1:8" s="57" customFormat="1">
      <c r="A228" s="67" t="s">
        <v>1646</v>
      </c>
      <c r="B228" s="4">
        <v>43213</v>
      </c>
      <c r="C228" s="9" t="s">
        <v>16</v>
      </c>
      <c r="D228" s="27" t="s">
        <v>1925</v>
      </c>
      <c r="E228" s="67" t="s">
        <v>62</v>
      </c>
      <c r="F228" s="9" t="s">
        <v>1637</v>
      </c>
      <c r="G228" s="9"/>
      <c r="H228" s="9">
        <v>6300</v>
      </c>
    </row>
    <row r="229" spans="1:8" s="57" customFormat="1">
      <c r="A229" s="67" t="s">
        <v>1646</v>
      </c>
      <c r="B229" s="4">
        <v>43213</v>
      </c>
      <c r="C229" s="9" t="s">
        <v>16</v>
      </c>
      <c r="D229" s="27" t="s">
        <v>1925</v>
      </c>
      <c r="E229" s="67" t="s">
        <v>62</v>
      </c>
      <c r="F229" s="9" t="s">
        <v>1638</v>
      </c>
      <c r="G229" s="9"/>
      <c r="H229" s="9">
        <v>9900</v>
      </c>
    </row>
    <row r="230" spans="1:8" s="57" customFormat="1">
      <c r="A230" s="67" t="s">
        <v>1646</v>
      </c>
      <c r="B230" s="4">
        <v>43213</v>
      </c>
      <c r="C230" s="9" t="s">
        <v>18</v>
      </c>
      <c r="D230" s="27" t="s">
        <v>1925</v>
      </c>
      <c r="E230" s="67" t="s">
        <v>28</v>
      </c>
      <c r="F230" s="9" t="s">
        <v>138</v>
      </c>
      <c r="G230" s="9">
        <v>80983.009999999995</v>
      </c>
      <c r="H230" s="9"/>
    </row>
    <row r="231" spans="1:8" s="57" customFormat="1">
      <c r="A231" s="67" t="s">
        <v>1646</v>
      </c>
      <c r="B231" s="4">
        <v>43214</v>
      </c>
      <c r="C231" s="9" t="s">
        <v>18</v>
      </c>
      <c r="D231" s="27" t="s">
        <v>1925</v>
      </c>
      <c r="E231" s="67" t="s">
        <v>28</v>
      </c>
      <c r="F231" s="9" t="s">
        <v>139</v>
      </c>
      <c r="G231" s="9">
        <v>1548.73</v>
      </c>
      <c r="H231" s="9"/>
    </row>
    <row r="232" spans="1:8" s="57" customFormat="1">
      <c r="A232" s="67" t="s">
        <v>1646</v>
      </c>
      <c r="B232" s="4">
        <v>43215</v>
      </c>
      <c r="C232" s="9" t="s">
        <v>16</v>
      </c>
      <c r="D232" s="27" t="s">
        <v>1925</v>
      </c>
      <c r="E232" s="67" t="s">
        <v>62</v>
      </c>
      <c r="F232" s="9" t="s">
        <v>1639</v>
      </c>
      <c r="G232" s="9"/>
      <c r="H232" s="9">
        <v>342</v>
      </c>
    </row>
    <row r="233" spans="1:8" s="57" customFormat="1">
      <c r="A233" s="67" t="s">
        <v>1646</v>
      </c>
      <c r="B233" s="4">
        <v>43215</v>
      </c>
      <c r="C233" s="9" t="s">
        <v>18</v>
      </c>
      <c r="D233" s="27" t="s">
        <v>1925</v>
      </c>
      <c r="E233" s="67" t="s">
        <v>28</v>
      </c>
      <c r="F233" s="9" t="s">
        <v>144</v>
      </c>
      <c r="G233" s="9">
        <v>45411.15</v>
      </c>
      <c r="H233" s="9"/>
    </row>
    <row r="234" spans="1:8" s="57" customFormat="1">
      <c r="A234" s="67" t="s">
        <v>1646</v>
      </c>
      <c r="B234" s="4">
        <v>43216</v>
      </c>
      <c r="C234" s="9" t="s">
        <v>16</v>
      </c>
      <c r="D234" s="27" t="s">
        <v>1925</v>
      </c>
      <c r="E234" s="67" t="s">
        <v>62</v>
      </c>
      <c r="F234" s="9" t="s">
        <v>1640</v>
      </c>
      <c r="G234" s="9"/>
      <c r="H234" s="9">
        <v>1924.72</v>
      </c>
    </row>
    <row r="235" spans="1:8" s="57" customFormat="1">
      <c r="A235" s="67" t="s">
        <v>1646</v>
      </c>
      <c r="B235" s="4">
        <v>43216</v>
      </c>
      <c r="C235" s="9" t="s">
        <v>16</v>
      </c>
      <c r="D235" s="27" t="s">
        <v>1925</v>
      </c>
      <c r="E235" s="67" t="s">
        <v>62</v>
      </c>
      <c r="F235" s="9" t="s">
        <v>1641</v>
      </c>
      <c r="G235" s="9"/>
      <c r="H235" s="9">
        <v>1924.72</v>
      </c>
    </row>
    <row r="236" spans="1:8" s="57" customFormat="1">
      <c r="A236" s="67" t="s">
        <v>1646</v>
      </c>
      <c r="B236" s="4">
        <v>43216</v>
      </c>
      <c r="C236" s="9" t="s">
        <v>18</v>
      </c>
      <c r="D236" s="27" t="s">
        <v>1925</v>
      </c>
      <c r="E236" s="67" t="s">
        <v>28</v>
      </c>
      <c r="F236" s="9" t="s">
        <v>150</v>
      </c>
      <c r="G236" s="9">
        <v>2719.35</v>
      </c>
      <c r="H236" s="9"/>
    </row>
    <row r="237" spans="1:8" s="57" customFormat="1">
      <c r="A237" s="67" t="s">
        <v>1646</v>
      </c>
      <c r="B237" s="4">
        <v>43217</v>
      </c>
      <c r="C237" s="9" t="s">
        <v>16</v>
      </c>
      <c r="D237" s="27" t="s">
        <v>1925</v>
      </c>
      <c r="E237" s="67" t="s">
        <v>62</v>
      </c>
      <c r="F237" s="9" t="s">
        <v>1642</v>
      </c>
      <c r="G237" s="9"/>
      <c r="H237" s="9">
        <v>21492.240000000002</v>
      </c>
    </row>
    <row r="238" spans="1:8" s="57" customFormat="1">
      <c r="A238" s="67" t="s">
        <v>1646</v>
      </c>
      <c r="B238" s="4">
        <v>43218</v>
      </c>
      <c r="C238" s="9" t="s">
        <v>16</v>
      </c>
      <c r="D238" s="27" t="s">
        <v>1925</v>
      </c>
      <c r="E238" s="67" t="s">
        <v>62</v>
      </c>
      <c r="F238" s="9" t="s">
        <v>1643</v>
      </c>
      <c r="G238" s="9"/>
      <c r="H238" s="9">
        <v>4018.5</v>
      </c>
    </row>
    <row r="239" spans="1:8" s="57" customFormat="1">
      <c r="A239" s="67" t="s">
        <v>1646</v>
      </c>
      <c r="B239" s="4">
        <v>43220</v>
      </c>
      <c r="C239" s="9" t="s">
        <v>16</v>
      </c>
      <c r="D239" s="27" t="s">
        <v>1925</v>
      </c>
      <c r="E239" s="67" t="s">
        <v>62</v>
      </c>
      <c r="F239" s="9" t="s">
        <v>1644</v>
      </c>
      <c r="G239" s="9"/>
      <c r="H239" s="9">
        <v>178.2</v>
      </c>
    </row>
    <row r="240" spans="1:8" s="57" customFormat="1">
      <c r="A240" s="67" t="s">
        <v>1646</v>
      </c>
      <c r="B240" s="4">
        <v>43220</v>
      </c>
      <c r="C240" s="9" t="s">
        <v>16</v>
      </c>
      <c r="D240" s="27" t="s">
        <v>1925</v>
      </c>
      <c r="E240" s="67" t="s">
        <v>62</v>
      </c>
      <c r="F240" s="9" t="s">
        <v>1645</v>
      </c>
      <c r="G240" s="9"/>
      <c r="H240" s="9">
        <v>450</v>
      </c>
    </row>
    <row r="241" spans="1:8" s="57" customFormat="1">
      <c r="A241" s="67" t="s">
        <v>1646</v>
      </c>
      <c r="B241" s="4">
        <v>43220</v>
      </c>
      <c r="C241" s="9" t="s">
        <v>18</v>
      </c>
      <c r="D241" s="27" t="s">
        <v>1925</v>
      </c>
      <c r="E241" s="67" t="s">
        <v>28</v>
      </c>
      <c r="F241" s="9" t="s">
        <v>158</v>
      </c>
      <c r="G241" s="9">
        <v>33587.64</v>
      </c>
      <c r="H241" s="9"/>
    </row>
    <row r="242" spans="1:8" s="87" customFormat="1">
      <c r="A242" s="85" t="s">
        <v>1646</v>
      </c>
      <c r="B242" s="19">
        <v>43221</v>
      </c>
      <c r="C242" s="96" t="s">
        <v>18</v>
      </c>
      <c r="D242" s="27" t="s">
        <v>1925</v>
      </c>
      <c r="E242" s="61" t="s">
        <v>28</v>
      </c>
      <c r="F242" s="9" t="s">
        <v>203</v>
      </c>
      <c r="G242" s="9">
        <v>4619.1899999999996</v>
      </c>
      <c r="H242" s="19"/>
    </row>
    <row r="243" spans="1:8" s="87" customFormat="1">
      <c r="A243" s="67" t="s">
        <v>1885</v>
      </c>
      <c r="B243" s="88">
        <v>43221</v>
      </c>
      <c r="C243" s="9" t="s">
        <v>16</v>
      </c>
      <c r="D243" s="27" t="s">
        <v>1925</v>
      </c>
      <c r="E243" s="67" t="s">
        <v>62</v>
      </c>
      <c r="F243" s="9" t="s">
        <v>1886</v>
      </c>
      <c r="G243" s="9"/>
      <c r="H243" s="9">
        <v>8553.98</v>
      </c>
    </row>
    <row r="244" spans="1:8" s="87" customFormat="1">
      <c r="A244" s="67" t="s">
        <v>1885</v>
      </c>
      <c r="B244" s="88">
        <v>43223</v>
      </c>
      <c r="C244" s="9" t="s">
        <v>16</v>
      </c>
      <c r="D244" s="27" t="s">
        <v>1925</v>
      </c>
      <c r="E244" s="67" t="s">
        <v>62</v>
      </c>
      <c r="F244" s="9" t="s">
        <v>1887</v>
      </c>
      <c r="G244" s="9"/>
      <c r="H244" s="9">
        <v>13005.25</v>
      </c>
    </row>
    <row r="245" spans="1:8" s="87" customFormat="1">
      <c r="A245" s="67" t="s">
        <v>1885</v>
      </c>
      <c r="B245" s="88">
        <v>43224</v>
      </c>
      <c r="C245" s="93" t="s">
        <v>18</v>
      </c>
      <c r="D245" s="27" t="s">
        <v>1925</v>
      </c>
      <c r="E245" s="93" t="s">
        <v>254</v>
      </c>
      <c r="F245" s="9" t="s">
        <v>37</v>
      </c>
      <c r="H245" s="9">
        <v>-13005.25</v>
      </c>
    </row>
    <row r="246" spans="1:8" s="87" customFormat="1">
      <c r="A246" s="67" t="s">
        <v>1885</v>
      </c>
      <c r="B246" s="88">
        <v>43224</v>
      </c>
      <c r="C246" s="9" t="s">
        <v>16</v>
      </c>
      <c r="D246" s="27" t="s">
        <v>1925</v>
      </c>
      <c r="E246" s="67" t="s">
        <v>62</v>
      </c>
      <c r="F246" s="9" t="s">
        <v>1888</v>
      </c>
      <c r="G246" s="9"/>
      <c r="H246" s="9">
        <v>12687.5</v>
      </c>
    </row>
    <row r="247" spans="1:8" s="87" customFormat="1">
      <c r="A247" s="67" t="s">
        <v>1885</v>
      </c>
      <c r="B247" s="88">
        <v>43224</v>
      </c>
      <c r="C247" s="9" t="s">
        <v>18</v>
      </c>
      <c r="D247" s="27" t="s">
        <v>1925</v>
      </c>
      <c r="E247" s="67" t="s">
        <v>28</v>
      </c>
      <c r="F247" s="9" t="s">
        <v>236</v>
      </c>
      <c r="G247" s="9">
        <v>2599.92</v>
      </c>
      <c r="H247" s="9"/>
    </row>
    <row r="248" spans="1:8" s="87" customFormat="1">
      <c r="A248" s="67" t="s">
        <v>1885</v>
      </c>
      <c r="B248" s="88">
        <v>43225</v>
      </c>
      <c r="C248" s="9" t="s">
        <v>16</v>
      </c>
      <c r="D248" s="27" t="s">
        <v>1925</v>
      </c>
      <c r="E248" s="67" t="s">
        <v>62</v>
      </c>
      <c r="F248" s="9" t="s">
        <v>1889</v>
      </c>
      <c r="G248" s="9"/>
      <c r="H248" s="9">
        <v>9072</v>
      </c>
    </row>
    <row r="249" spans="1:8" s="87" customFormat="1">
      <c r="A249" s="67" t="s">
        <v>1885</v>
      </c>
      <c r="B249" s="88">
        <v>43225</v>
      </c>
      <c r="C249" s="93" t="s">
        <v>18</v>
      </c>
      <c r="D249" s="27" t="s">
        <v>1925</v>
      </c>
      <c r="E249" s="93" t="s">
        <v>254</v>
      </c>
      <c r="F249" s="9" t="s">
        <v>38</v>
      </c>
      <c r="H249" s="9">
        <v>-450</v>
      </c>
    </row>
    <row r="250" spans="1:8" s="87" customFormat="1">
      <c r="A250" s="67" t="s">
        <v>1885</v>
      </c>
      <c r="B250" s="88">
        <v>43227</v>
      </c>
      <c r="C250" s="9" t="s">
        <v>18</v>
      </c>
      <c r="D250" s="27" t="s">
        <v>1925</v>
      </c>
      <c r="E250" s="67" t="s">
        <v>28</v>
      </c>
      <c r="F250" s="9" t="s">
        <v>243</v>
      </c>
      <c r="G250" s="9">
        <v>1118.78</v>
      </c>
      <c r="H250" s="9"/>
    </row>
    <row r="251" spans="1:8" s="87" customFormat="1">
      <c r="A251" s="67" t="s">
        <v>1885</v>
      </c>
      <c r="B251" s="88">
        <v>43227</v>
      </c>
      <c r="C251" s="9" t="s">
        <v>18</v>
      </c>
      <c r="D251" s="27" t="s">
        <v>1925</v>
      </c>
      <c r="E251" s="67" t="s">
        <v>28</v>
      </c>
      <c r="F251" s="9" t="s">
        <v>244</v>
      </c>
      <c r="G251" s="9">
        <v>2564.46</v>
      </c>
      <c r="H251" s="9"/>
    </row>
    <row r="252" spans="1:8" s="87" customFormat="1">
      <c r="A252" s="67" t="s">
        <v>1885</v>
      </c>
      <c r="B252" s="88">
        <v>43227</v>
      </c>
      <c r="C252" s="9" t="s">
        <v>18</v>
      </c>
      <c r="D252" s="27" t="s">
        <v>1925</v>
      </c>
      <c r="E252" s="67" t="s">
        <v>28</v>
      </c>
      <c r="F252" s="9" t="s">
        <v>1230</v>
      </c>
      <c r="G252" s="9">
        <v>21655.439999999999</v>
      </c>
      <c r="H252" s="9"/>
    </row>
    <row r="253" spans="1:8" s="87" customFormat="1">
      <c r="A253" s="67" t="s">
        <v>1885</v>
      </c>
      <c r="B253" s="88">
        <v>43229</v>
      </c>
      <c r="C253" s="9" t="s">
        <v>16</v>
      </c>
      <c r="D253" s="27" t="s">
        <v>1925</v>
      </c>
      <c r="E253" s="67" t="s">
        <v>62</v>
      </c>
      <c r="F253" s="9" t="s">
        <v>1890</v>
      </c>
      <c r="G253" s="9"/>
      <c r="H253" s="9">
        <v>1080</v>
      </c>
    </row>
    <row r="254" spans="1:8" s="87" customFormat="1">
      <c r="A254" s="67" t="s">
        <v>1885</v>
      </c>
      <c r="B254" s="88">
        <v>43229</v>
      </c>
      <c r="C254" s="9" t="s">
        <v>18</v>
      </c>
      <c r="D254" s="27" t="s">
        <v>1925</v>
      </c>
      <c r="E254" s="67" t="s">
        <v>28</v>
      </c>
      <c r="F254" s="9" t="s">
        <v>279</v>
      </c>
      <c r="G254" s="9">
        <v>65550.58</v>
      </c>
      <c r="H254" s="9"/>
    </row>
    <row r="255" spans="1:8" s="87" customFormat="1">
      <c r="A255" s="67" t="s">
        <v>1885</v>
      </c>
      <c r="B255" s="88">
        <v>43229</v>
      </c>
      <c r="C255" s="9" t="s">
        <v>18</v>
      </c>
      <c r="D255" s="27" t="s">
        <v>1925</v>
      </c>
      <c r="E255" s="67" t="s">
        <v>28</v>
      </c>
      <c r="F255" s="9" t="s">
        <v>283</v>
      </c>
      <c r="G255" s="9">
        <v>23030.29</v>
      </c>
      <c r="H255" s="9"/>
    </row>
    <row r="256" spans="1:8" s="87" customFormat="1">
      <c r="A256" s="67" t="s">
        <v>1885</v>
      </c>
      <c r="B256" s="88">
        <v>43230</v>
      </c>
      <c r="C256" s="9" t="s">
        <v>16</v>
      </c>
      <c r="D256" s="27" t="s">
        <v>1925</v>
      </c>
      <c r="E256" s="67" t="s">
        <v>62</v>
      </c>
      <c r="F256" s="9" t="s">
        <v>1891</v>
      </c>
      <c r="G256" s="9"/>
      <c r="H256" s="9">
        <v>23580</v>
      </c>
    </row>
    <row r="257" spans="1:8" s="87" customFormat="1">
      <c r="A257" s="67" t="s">
        <v>1885</v>
      </c>
      <c r="B257" s="88">
        <v>43231</v>
      </c>
      <c r="C257" s="9" t="s">
        <v>16</v>
      </c>
      <c r="D257" s="27" t="s">
        <v>1925</v>
      </c>
      <c r="E257" s="67" t="s">
        <v>62</v>
      </c>
      <c r="F257" s="9" t="s">
        <v>1892</v>
      </c>
      <c r="G257" s="9"/>
      <c r="H257" s="9">
        <v>450</v>
      </c>
    </row>
    <row r="258" spans="1:8" s="87" customFormat="1">
      <c r="A258" s="67" t="s">
        <v>1885</v>
      </c>
      <c r="B258" s="88">
        <v>43231</v>
      </c>
      <c r="C258" s="9" t="s">
        <v>16</v>
      </c>
      <c r="D258" s="27" t="s">
        <v>1925</v>
      </c>
      <c r="E258" s="67" t="s">
        <v>62</v>
      </c>
      <c r="F258" s="9" t="s">
        <v>1893</v>
      </c>
      <c r="G258" s="9"/>
      <c r="H258" s="9">
        <v>450</v>
      </c>
    </row>
    <row r="259" spans="1:8" s="87" customFormat="1">
      <c r="A259" s="67" t="s">
        <v>1885</v>
      </c>
      <c r="B259" s="88">
        <v>43232</v>
      </c>
      <c r="C259" s="9" t="s">
        <v>16</v>
      </c>
      <c r="D259" s="27" t="s">
        <v>1925</v>
      </c>
      <c r="E259" s="67" t="s">
        <v>62</v>
      </c>
      <c r="F259" s="9" t="s">
        <v>1894</v>
      </c>
      <c r="G259" s="9"/>
      <c r="H259" s="9">
        <v>450</v>
      </c>
    </row>
    <row r="260" spans="1:8" s="87" customFormat="1">
      <c r="A260" s="67" t="s">
        <v>1885</v>
      </c>
      <c r="B260" s="88">
        <v>43234</v>
      </c>
      <c r="C260" s="9" t="s">
        <v>16</v>
      </c>
      <c r="D260" s="27" t="s">
        <v>1925</v>
      </c>
      <c r="E260" s="67" t="s">
        <v>62</v>
      </c>
      <c r="F260" s="9" t="s">
        <v>1895</v>
      </c>
      <c r="G260" s="9"/>
      <c r="H260" s="9">
        <v>4101.5600000000004</v>
      </c>
    </row>
    <row r="261" spans="1:8" s="87" customFormat="1">
      <c r="A261" s="67" t="s">
        <v>1885</v>
      </c>
      <c r="B261" s="88">
        <v>43234</v>
      </c>
      <c r="C261" s="93" t="s">
        <v>18</v>
      </c>
      <c r="D261" s="27" t="s">
        <v>1925</v>
      </c>
      <c r="E261" s="93" t="s">
        <v>254</v>
      </c>
      <c r="F261" s="9" t="s">
        <v>6</v>
      </c>
      <c r="H261" s="9">
        <v>-2178</v>
      </c>
    </row>
    <row r="262" spans="1:8" s="87" customFormat="1">
      <c r="A262" s="67" t="s">
        <v>1885</v>
      </c>
      <c r="B262" s="88">
        <v>43234</v>
      </c>
      <c r="C262" s="93" t="s">
        <v>18</v>
      </c>
      <c r="D262" s="27" t="s">
        <v>1925</v>
      </c>
      <c r="E262" s="93" t="s">
        <v>254</v>
      </c>
      <c r="F262" s="9" t="s">
        <v>39</v>
      </c>
      <c r="H262" s="9">
        <v>-1782</v>
      </c>
    </row>
    <row r="263" spans="1:8" s="87" customFormat="1">
      <c r="A263" s="67" t="s">
        <v>1885</v>
      </c>
      <c r="B263" s="88">
        <v>43235</v>
      </c>
      <c r="C263" s="9" t="s">
        <v>16</v>
      </c>
      <c r="D263" s="27" t="s">
        <v>1925</v>
      </c>
      <c r="E263" s="67" t="s">
        <v>62</v>
      </c>
      <c r="F263" s="9" t="s">
        <v>1896</v>
      </c>
      <c r="G263" s="9"/>
      <c r="H263" s="9">
        <v>7546.84</v>
      </c>
    </row>
    <row r="264" spans="1:8" s="87" customFormat="1">
      <c r="A264" s="67" t="s">
        <v>1885</v>
      </c>
      <c r="B264" s="88">
        <v>43235</v>
      </c>
      <c r="C264" s="9" t="s">
        <v>16</v>
      </c>
      <c r="D264" s="27" t="s">
        <v>1925</v>
      </c>
      <c r="E264" s="67" t="s">
        <v>62</v>
      </c>
      <c r="F264" s="9" t="s">
        <v>1897</v>
      </c>
      <c r="G264" s="9"/>
      <c r="H264" s="9">
        <v>7263.2</v>
      </c>
    </row>
    <row r="265" spans="1:8" s="87" customFormat="1">
      <c r="A265" s="67" t="s">
        <v>1885</v>
      </c>
      <c r="B265" s="88">
        <v>43236</v>
      </c>
      <c r="C265" s="93" t="s">
        <v>18</v>
      </c>
      <c r="D265" s="27" t="s">
        <v>1925</v>
      </c>
      <c r="E265" s="93" t="s">
        <v>254</v>
      </c>
      <c r="F265" s="9" t="s">
        <v>29</v>
      </c>
      <c r="H265" s="9">
        <v>-7263.2</v>
      </c>
    </row>
    <row r="266" spans="1:8" s="87" customFormat="1">
      <c r="A266" s="67" t="s">
        <v>1885</v>
      </c>
      <c r="B266" s="88">
        <v>43236</v>
      </c>
      <c r="C266" s="9" t="s">
        <v>18</v>
      </c>
      <c r="D266" s="27" t="s">
        <v>1925</v>
      </c>
      <c r="E266" s="67" t="s">
        <v>28</v>
      </c>
      <c r="F266" s="9" t="s">
        <v>339</v>
      </c>
      <c r="G266" s="9">
        <v>105766.75</v>
      </c>
      <c r="H266" s="9"/>
    </row>
    <row r="267" spans="1:8" s="87" customFormat="1">
      <c r="A267" s="67" t="s">
        <v>1885</v>
      </c>
      <c r="B267" s="88">
        <v>43236</v>
      </c>
      <c r="C267" s="9" t="s">
        <v>18</v>
      </c>
      <c r="D267" s="27" t="s">
        <v>1925</v>
      </c>
      <c r="E267" s="67" t="s">
        <v>28</v>
      </c>
      <c r="F267" s="9" t="s">
        <v>341</v>
      </c>
      <c r="G267" s="9">
        <v>2407.7199999999998</v>
      </c>
      <c r="H267" s="9"/>
    </row>
    <row r="268" spans="1:8" s="87" customFormat="1">
      <c r="A268" s="67" t="s">
        <v>1885</v>
      </c>
      <c r="B268" s="88">
        <v>43236</v>
      </c>
      <c r="C268" s="9" t="s">
        <v>18</v>
      </c>
      <c r="D268" s="27" t="s">
        <v>1925</v>
      </c>
      <c r="E268" s="67" t="s">
        <v>28</v>
      </c>
      <c r="F268" s="9" t="s">
        <v>346</v>
      </c>
      <c r="G268" s="9">
        <v>3220.56</v>
      </c>
      <c r="H268" s="9"/>
    </row>
    <row r="269" spans="1:8" s="87" customFormat="1">
      <c r="A269" s="67" t="s">
        <v>1885</v>
      </c>
      <c r="B269" s="88">
        <v>43237</v>
      </c>
      <c r="C269" s="9" t="s">
        <v>16</v>
      </c>
      <c r="D269" s="27" t="s">
        <v>1925</v>
      </c>
      <c r="E269" s="67" t="s">
        <v>62</v>
      </c>
      <c r="F269" s="9" t="s">
        <v>1898</v>
      </c>
      <c r="G269" s="9"/>
      <c r="H269" s="9">
        <v>43329.96</v>
      </c>
    </row>
    <row r="270" spans="1:8" s="87" customFormat="1">
      <c r="A270" s="67" t="s">
        <v>1885</v>
      </c>
      <c r="B270" s="88">
        <v>43237</v>
      </c>
      <c r="C270" s="9" t="s">
        <v>16</v>
      </c>
      <c r="D270" s="27" t="s">
        <v>1925</v>
      </c>
      <c r="E270" s="67" t="s">
        <v>62</v>
      </c>
      <c r="F270" s="9" t="s">
        <v>1899</v>
      </c>
      <c r="G270" s="9"/>
      <c r="H270" s="9">
        <v>114.42</v>
      </c>
    </row>
    <row r="271" spans="1:8" s="87" customFormat="1">
      <c r="A271" s="67" t="s">
        <v>1885</v>
      </c>
      <c r="B271" s="88">
        <v>43237</v>
      </c>
      <c r="C271" s="9" t="s">
        <v>16</v>
      </c>
      <c r="D271" s="27" t="s">
        <v>1925</v>
      </c>
      <c r="E271" s="67" t="s">
        <v>62</v>
      </c>
      <c r="F271" s="9" t="s">
        <v>1900</v>
      </c>
      <c r="G271" s="9"/>
      <c r="H271" s="9">
        <v>732.2</v>
      </c>
    </row>
    <row r="272" spans="1:8" s="87" customFormat="1">
      <c r="A272" s="67" t="s">
        <v>1885</v>
      </c>
      <c r="B272" s="88">
        <v>43237</v>
      </c>
      <c r="C272" s="9" t="s">
        <v>18</v>
      </c>
      <c r="D272" s="27" t="s">
        <v>1925</v>
      </c>
      <c r="E272" s="67" t="s">
        <v>34</v>
      </c>
      <c r="F272" s="9" t="s">
        <v>521</v>
      </c>
      <c r="G272" s="9">
        <v>45710.01</v>
      </c>
      <c r="H272" s="9"/>
    </row>
    <row r="273" spans="1:8" s="87" customFormat="1">
      <c r="A273" s="67" t="s">
        <v>1885</v>
      </c>
      <c r="B273" s="88">
        <v>43238</v>
      </c>
      <c r="C273" s="9" t="s">
        <v>16</v>
      </c>
      <c r="D273" s="27" t="s">
        <v>1925</v>
      </c>
      <c r="E273" s="67" t="s">
        <v>62</v>
      </c>
      <c r="F273" s="9" t="s">
        <v>1901</v>
      </c>
      <c r="G273" s="9"/>
      <c r="H273" s="9">
        <v>14000</v>
      </c>
    </row>
    <row r="274" spans="1:8" s="87" customFormat="1">
      <c r="A274" s="67" t="s">
        <v>1885</v>
      </c>
      <c r="B274" s="88">
        <v>43238</v>
      </c>
      <c r="C274" s="9" t="s">
        <v>16</v>
      </c>
      <c r="D274" s="27" t="s">
        <v>1925</v>
      </c>
      <c r="E274" s="67" t="s">
        <v>62</v>
      </c>
      <c r="F274" s="9" t="s">
        <v>1902</v>
      </c>
      <c r="G274" s="9"/>
      <c r="H274" s="9">
        <v>9296.84</v>
      </c>
    </row>
    <row r="275" spans="1:8" s="87" customFormat="1">
      <c r="A275" s="67" t="s">
        <v>1885</v>
      </c>
      <c r="B275" s="88">
        <v>43238</v>
      </c>
      <c r="C275" s="9" t="s">
        <v>18</v>
      </c>
      <c r="D275" s="27" t="s">
        <v>1925</v>
      </c>
      <c r="E275" s="67" t="s">
        <v>28</v>
      </c>
      <c r="F275" s="9" t="s">
        <v>380</v>
      </c>
      <c r="G275" s="9">
        <v>631.12</v>
      </c>
      <c r="H275" s="9"/>
    </row>
    <row r="276" spans="1:8" s="87" customFormat="1">
      <c r="A276" s="67" t="s">
        <v>1885</v>
      </c>
      <c r="B276" s="88">
        <v>43239</v>
      </c>
      <c r="C276" s="9" t="s">
        <v>16</v>
      </c>
      <c r="D276" s="27" t="s">
        <v>1925</v>
      </c>
      <c r="E276" s="67" t="s">
        <v>62</v>
      </c>
      <c r="F276" s="9" t="s">
        <v>1903</v>
      </c>
      <c r="G276" s="9"/>
      <c r="H276" s="9">
        <v>1866.44</v>
      </c>
    </row>
    <row r="277" spans="1:8" s="87" customFormat="1">
      <c r="A277" s="67" t="s">
        <v>1885</v>
      </c>
      <c r="B277" s="88">
        <v>43239</v>
      </c>
      <c r="C277" s="9" t="s">
        <v>16</v>
      </c>
      <c r="D277" s="27" t="s">
        <v>1925</v>
      </c>
      <c r="E277" s="67" t="s">
        <v>62</v>
      </c>
      <c r="F277" s="9" t="s">
        <v>1904</v>
      </c>
      <c r="G277" s="9"/>
      <c r="H277" s="9">
        <v>3202.5</v>
      </c>
    </row>
    <row r="278" spans="1:8" s="87" customFormat="1">
      <c r="A278" s="67" t="s">
        <v>1885</v>
      </c>
      <c r="B278" s="88">
        <v>43241</v>
      </c>
      <c r="C278" s="9" t="s">
        <v>16</v>
      </c>
      <c r="D278" s="27" t="s">
        <v>1925</v>
      </c>
      <c r="E278" s="67" t="s">
        <v>62</v>
      </c>
      <c r="F278" s="9" t="s">
        <v>1905</v>
      </c>
      <c r="G278" s="9"/>
      <c r="H278" s="9">
        <v>3546</v>
      </c>
    </row>
    <row r="279" spans="1:8" s="87" customFormat="1">
      <c r="A279" s="67" t="s">
        <v>1885</v>
      </c>
      <c r="B279" s="88">
        <v>43241</v>
      </c>
      <c r="C279" s="9" t="s">
        <v>16</v>
      </c>
      <c r="D279" s="27" t="s">
        <v>1925</v>
      </c>
      <c r="E279" s="67" t="s">
        <v>62</v>
      </c>
      <c r="F279" s="9" t="s">
        <v>1906</v>
      </c>
      <c r="G279" s="9"/>
      <c r="H279" s="9">
        <v>1710.45</v>
      </c>
    </row>
    <row r="280" spans="1:8" s="87" customFormat="1">
      <c r="A280" s="67" t="s">
        <v>1885</v>
      </c>
      <c r="B280" s="88">
        <v>43241</v>
      </c>
      <c r="C280" s="9" t="s">
        <v>16</v>
      </c>
      <c r="D280" s="27" t="s">
        <v>1925</v>
      </c>
      <c r="E280" s="67" t="s">
        <v>62</v>
      </c>
      <c r="F280" s="9" t="s">
        <v>1907</v>
      </c>
      <c r="G280" s="9"/>
      <c r="H280" s="9">
        <v>5387.04</v>
      </c>
    </row>
    <row r="281" spans="1:8" s="87" customFormat="1">
      <c r="A281" s="67" t="s">
        <v>1885</v>
      </c>
      <c r="B281" s="88">
        <v>43241</v>
      </c>
      <c r="C281" s="93" t="s">
        <v>18</v>
      </c>
      <c r="D281" s="27" t="s">
        <v>1925</v>
      </c>
      <c r="E281" s="93" t="s">
        <v>254</v>
      </c>
      <c r="F281" s="9" t="s">
        <v>7</v>
      </c>
      <c r="H281" s="9">
        <v>-866.7</v>
      </c>
    </row>
    <row r="282" spans="1:8" s="87" customFormat="1">
      <c r="A282" s="67" t="s">
        <v>1885</v>
      </c>
      <c r="B282" s="88">
        <v>43241</v>
      </c>
      <c r="C282" s="9" t="s">
        <v>18</v>
      </c>
      <c r="D282" s="27" t="s">
        <v>1925</v>
      </c>
      <c r="E282" s="67" t="s">
        <v>28</v>
      </c>
      <c r="F282" s="9" t="s">
        <v>382</v>
      </c>
      <c r="G282" s="9">
        <v>1607.2</v>
      </c>
      <c r="H282" s="9"/>
    </row>
    <row r="283" spans="1:8" s="87" customFormat="1">
      <c r="A283" s="67" t="s">
        <v>1885</v>
      </c>
      <c r="B283" s="88">
        <v>43242</v>
      </c>
      <c r="C283" s="9" t="s">
        <v>16</v>
      </c>
      <c r="D283" s="27" t="s">
        <v>1925</v>
      </c>
      <c r="E283" s="67" t="s">
        <v>62</v>
      </c>
      <c r="F283" s="9" t="s">
        <v>1908</v>
      </c>
      <c r="G283" s="9"/>
      <c r="H283" s="9">
        <v>4320</v>
      </c>
    </row>
    <row r="284" spans="1:8" s="87" customFormat="1">
      <c r="A284" s="67" t="s">
        <v>1885</v>
      </c>
      <c r="B284" s="88">
        <v>43242</v>
      </c>
      <c r="C284" s="9" t="s">
        <v>16</v>
      </c>
      <c r="D284" s="27" t="s">
        <v>1925</v>
      </c>
      <c r="E284" s="67" t="s">
        <v>62</v>
      </c>
      <c r="F284" s="9" t="s">
        <v>1909</v>
      </c>
      <c r="G284" s="9"/>
      <c r="H284" s="9">
        <v>31513.5</v>
      </c>
    </row>
    <row r="285" spans="1:8" s="87" customFormat="1">
      <c r="A285" s="67" t="s">
        <v>1885</v>
      </c>
      <c r="B285" s="88">
        <v>43242</v>
      </c>
      <c r="C285" s="9" t="s">
        <v>16</v>
      </c>
      <c r="D285" s="27" t="s">
        <v>1925</v>
      </c>
      <c r="E285" s="67" t="s">
        <v>62</v>
      </c>
      <c r="F285" s="9" t="s">
        <v>1910</v>
      </c>
      <c r="G285" s="9"/>
      <c r="H285" s="9">
        <v>9027</v>
      </c>
    </row>
    <row r="286" spans="1:8" s="87" customFormat="1">
      <c r="A286" s="67" t="s">
        <v>1885</v>
      </c>
      <c r="B286" s="88">
        <v>43243</v>
      </c>
      <c r="C286" s="9" t="s">
        <v>16</v>
      </c>
      <c r="D286" s="27" t="s">
        <v>1925</v>
      </c>
      <c r="E286" s="67" t="s">
        <v>62</v>
      </c>
      <c r="F286" s="9" t="s">
        <v>1911</v>
      </c>
      <c r="G286" s="9"/>
      <c r="H286" s="9">
        <v>7546.84</v>
      </c>
    </row>
    <row r="287" spans="1:8" s="87" customFormat="1">
      <c r="A287" s="67" t="s">
        <v>1885</v>
      </c>
      <c r="B287" s="88">
        <v>43244</v>
      </c>
      <c r="C287" s="9" t="s">
        <v>16</v>
      </c>
      <c r="D287" s="27" t="s">
        <v>1925</v>
      </c>
      <c r="E287" s="67" t="s">
        <v>62</v>
      </c>
      <c r="F287" s="9" t="s">
        <v>1912</v>
      </c>
      <c r="G287" s="9"/>
      <c r="H287" s="9">
        <v>1089</v>
      </c>
    </row>
    <row r="288" spans="1:8" s="87" customFormat="1">
      <c r="A288" s="67" t="s">
        <v>1885</v>
      </c>
      <c r="B288" s="88">
        <v>43245</v>
      </c>
      <c r="C288" s="9" t="s">
        <v>18</v>
      </c>
      <c r="D288" s="27" t="s">
        <v>1925</v>
      </c>
      <c r="E288" s="67" t="s">
        <v>28</v>
      </c>
      <c r="F288" s="9" t="s">
        <v>441</v>
      </c>
      <c r="G288" s="9">
        <v>15588.05</v>
      </c>
      <c r="H288" s="9"/>
    </row>
    <row r="289" spans="1:8" s="87" customFormat="1">
      <c r="A289" s="67" t="s">
        <v>1885</v>
      </c>
      <c r="B289" s="88">
        <v>43248</v>
      </c>
      <c r="C289" s="9" t="s">
        <v>18</v>
      </c>
      <c r="D289" s="27" t="s">
        <v>1925</v>
      </c>
      <c r="E289" s="67" t="s">
        <v>28</v>
      </c>
      <c r="F289" s="9" t="s">
        <v>448</v>
      </c>
      <c r="G289" s="9">
        <v>26246.22</v>
      </c>
      <c r="H289" s="9"/>
    </row>
    <row r="290" spans="1:8" s="87" customFormat="1">
      <c r="A290" s="67" t="s">
        <v>1885</v>
      </c>
      <c r="B290" s="88">
        <v>43248</v>
      </c>
      <c r="C290" s="9" t="s">
        <v>18</v>
      </c>
      <c r="D290" s="27" t="s">
        <v>1925</v>
      </c>
      <c r="E290" s="67" t="s">
        <v>28</v>
      </c>
      <c r="F290" s="9" t="s">
        <v>450</v>
      </c>
      <c r="G290" s="9">
        <v>1432.8</v>
      </c>
      <c r="H290" s="9"/>
    </row>
    <row r="291" spans="1:8" s="87" customFormat="1">
      <c r="A291" s="67" t="s">
        <v>1885</v>
      </c>
      <c r="B291" s="88">
        <v>43248</v>
      </c>
      <c r="C291" s="9" t="s">
        <v>18</v>
      </c>
      <c r="D291" s="27" t="s">
        <v>1925</v>
      </c>
      <c r="E291" s="67" t="s">
        <v>28</v>
      </c>
      <c r="F291" s="9" t="s">
        <v>453</v>
      </c>
      <c r="G291" s="9">
        <v>9452.9</v>
      </c>
      <c r="H291" s="9"/>
    </row>
    <row r="292" spans="1:8" s="87" customFormat="1">
      <c r="A292" s="67" t="s">
        <v>1885</v>
      </c>
      <c r="B292" s="88">
        <v>43249</v>
      </c>
      <c r="C292" s="9" t="s">
        <v>16</v>
      </c>
      <c r="D292" s="27" t="s">
        <v>1925</v>
      </c>
      <c r="E292" s="67" t="s">
        <v>62</v>
      </c>
      <c r="F292" s="9" t="s">
        <v>1913</v>
      </c>
      <c r="G292" s="9"/>
      <c r="H292" s="9">
        <v>16625</v>
      </c>
    </row>
    <row r="293" spans="1:8" s="87" customFormat="1">
      <c r="A293" s="67" t="s">
        <v>1885</v>
      </c>
      <c r="B293" s="88">
        <v>43250</v>
      </c>
      <c r="C293" s="9" t="s">
        <v>16</v>
      </c>
      <c r="D293" s="27" t="s">
        <v>1925</v>
      </c>
      <c r="E293" s="67" t="s">
        <v>62</v>
      </c>
      <c r="F293" s="9" t="s">
        <v>1914</v>
      </c>
      <c r="G293" s="9"/>
      <c r="H293" s="9">
        <v>980</v>
      </c>
    </row>
    <row r="294" spans="1:8" s="87" customFormat="1">
      <c r="A294" s="67" t="s">
        <v>1885</v>
      </c>
      <c r="B294" s="88">
        <v>43250</v>
      </c>
      <c r="C294" s="9" t="s">
        <v>16</v>
      </c>
      <c r="D294" s="27" t="s">
        <v>1925</v>
      </c>
      <c r="E294" s="67" t="s">
        <v>62</v>
      </c>
      <c r="F294" s="9" t="s">
        <v>1915</v>
      </c>
      <c r="G294" s="9"/>
      <c r="H294" s="9">
        <v>427.5</v>
      </c>
    </row>
    <row r="295" spans="1:8" s="87" customFormat="1">
      <c r="A295" s="67" t="s">
        <v>1885</v>
      </c>
      <c r="B295" s="88">
        <v>43251</v>
      </c>
      <c r="C295" s="9" t="s">
        <v>16</v>
      </c>
      <c r="D295" s="27" t="s">
        <v>1925</v>
      </c>
      <c r="E295" s="67" t="s">
        <v>62</v>
      </c>
      <c r="F295" s="9" t="s">
        <v>1916</v>
      </c>
      <c r="G295" s="9"/>
      <c r="H295" s="9">
        <v>541.79999999999995</v>
      </c>
    </row>
    <row r="296" spans="1:8" s="87" customFormat="1">
      <c r="A296" s="67" t="s">
        <v>1885</v>
      </c>
      <c r="B296" s="88">
        <v>43251</v>
      </c>
      <c r="C296" s="9" t="s">
        <v>18</v>
      </c>
      <c r="D296" s="27" t="s">
        <v>1925</v>
      </c>
      <c r="E296" s="67" t="s">
        <v>34</v>
      </c>
      <c r="F296" s="9" t="s">
        <v>697</v>
      </c>
      <c r="G296" s="9">
        <v>6300</v>
      </c>
      <c r="H296" s="9"/>
    </row>
    <row r="297" spans="1:8" s="87" customFormat="1">
      <c r="A297" s="67" t="s">
        <v>1885</v>
      </c>
      <c r="B297" s="88">
        <v>43251</v>
      </c>
      <c r="C297" s="9" t="s">
        <v>18</v>
      </c>
      <c r="D297" s="27" t="s">
        <v>1925</v>
      </c>
      <c r="E297" s="67" t="s">
        <v>28</v>
      </c>
      <c r="F297" s="9" t="s">
        <v>477</v>
      </c>
      <c r="G297" s="9">
        <v>65370.67</v>
      </c>
      <c r="H297" s="9"/>
    </row>
    <row r="298" spans="1:8" s="87" customFormat="1">
      <c r="A298" s="67" t="s">
        <v>1885</v>
      </c>
      <c r="B298" s="88">
        <v>43251</v>
      </c>
      <c r="C298" s="9" t="s">
        <v>18</v>
      </c>
      <c r="D298" s="27" t="s">
        <v>1925</v>
      </c>
      <c r="E298" s="67" t="s">
        <v>28</v>
      </c>
      <c r="F298" s="9" t="s">
        <v>478</v>
      </c>
      <c r="G298" s="9">
        <v>86749.85</v>
      </c>
      <c r="H298" s="9"/>
    </row>
    <row r="299" spans="1:8" s="57" customFormat="1">
      <c r="A299" s="9">
        <v>0</v>
      </c>
      <c r="B299" s="9">
        <v>0</v>
      </c>
      <c r="C299" s="9">
        <v>0</v>
      </c>
      <c r="D299" s="9">
        <v>0</v>
      </c>
      <c r="E299" s="67">
        <v>0</v>
      </c>
      <c r="F299" s="9">
        <v>0</v>
      </c>
      <c r="G299" s="9">
        <v>0</v>
      </c>
      <c r="H299" s="9">
        <v>0</v>
      </c>
    </row>
    <row r="300" spans="1:8" s="57" customFormat="1">
      <c r="A300" s="9">
        <v>0</v>
      </c>
      <c r="B300" s="9">
        <v>0</v>
      </c>
      <c r="C300" s="9">
        <v>0</v>
      </c>
      <c r="D300" s="9">
        <v>0</v>
      </c>
      <c r="E300" s="67">
        <v>0</v>
      </c>
      <c r="F300" s="9">
        <v>0</v>
      </c>
      <c r="G300" s="9">
        <v>0</v>
      </c>
      <c r="H300" s="9">
        <v>0</v>
      </c>
    </row>
    <row r="301" spans="1:8" s="57" customFormat="1">
      <c r="A301" s="9">
        <v>0</v>
      </c>
      <c r="B301" s="9">
        <v>0</v>
      </c>
      <c r="C301" s="9">
        <v>0</v>
      </c>
      <c r="D301" s="9">
        <v>0</v>
      </c>
      <c r="E301" s="67">
        <v>0</v>
      </c>
      <c r="F301" s="9">
        <v>0</v>
      </c>
      <c r="G301" s="9">
        <v>0</v>
      </c>
      <c r="H301" s="9">
        <v>0</v>
      </c>
    </row>
    <row r="302" spans="1:8" s="57" customFormat="1">
      <c r="A302" s="9">
        <v>0</v>
      </c>
      <c r="B302" s="9">
        <v>0</v>
      </c>
      <c r="C302" s="9">
        <v>0</v>
      </c>
      <c r="D302" s="9">
        <v>0</v>
      </c>
      <c r="E302" s="67">
        <v>0</v>
      </c>
      <c r="F302" s="9">
        <v>0</v>
      </c>
      <c r="G302" s="9">
        <v>0</v>
      </c>
      <c r="H302" s="9">
        <v>0</v>
      </c>
    </row>
    <row r="303" spans="1:8" s="57" customFormat="1">
      <c r="A303" s="9">
        <v>0</v>
      </c>
      <c r="B303" s="9">
        <v>0</v>
      </c>
      <c r="C303" s="9">
        <v>0</v>
      </c>
      <c r="D303" s="9">
        <v>0</v>
      </c>
      <c r="E303" s="67">
        <v>0</v>
      </c>
      <c r="F303" s="9">
        <v>0</v>
      </c>
      <c r="G303" s="9">
        <v>0</v>
      </c>
      <c r="H303" s="9">
        <v>0</v>
      </c>
    </row>
    <row r="304" spans="1:8" s="57" customFormat="1">
      <c r="A304" s="9">
        <v>0</v>
      </c>
      <c r="B304" s="9">
        <v>0</v>
      </c>
      <c r="C304" s="9">
        <v>0</v>
      </c>
      <c r="D304" s="9">
        <v>0</v>
      </c>
      <c r="E304" s="67">
        <v>0</v>
      </c>
      <c r="F304" s="9">
        <v>0</v>
      </c>
      <c r="G304" s="9">
        <v>0</v>
      </c>
      <c r="H304" s="9">
        <v>0</v>
      </c>
    </row>
    <row r="305" spans="1:8" s="57" customFormat="1">
      <c r="A305" s="9">
        <v>0</v>
      </c>
      <c r="B305" s="9">
        <v>0</v>
      </c>
      <c r="C305" s="9">
        <v>0</v>
      </c>
      <c r="D305" s="9">
        <v>0</v>
      </c>
      <c r="E305" s="67">
        <v>0</v>
      </c>
      <c r="F305" s="9">
        <v>0</v>
      </c>
      <c r="G305" s="9">
        <v>0</v>
      </c>
      <c r="H305" s="9">
        <v>0</v>
      </c>
    </row>
    <row r="306" spans="1:8" s="57" customFormat="1">
      <c r="A306" s="9">
        <v>0</v>
      </c>
      <c r="B306" s="9">
        <v>0</v>
      </c>
      <c r="C306" s="9">
        <v>0</v>
      </c>
      <c r="D306" s="9">
        <v>0</v>
      </c>
      <c r="E306" s="67">
        <v>0</v>
      </c>
      <c r="F306" s="9">
        <v>0</v>
      </c>
      <c r="G306" s="9">
        <v>0</v>
      </c>
      <c r="H306" s="9">
        <v>0</v>
      </c>
    </row>
    <row r="307" spans="1:8" s="57" customFormat="1">
      <c r="A307" s="9">
        <v>0</v>
      </c>
      <c r="B307" s="9">
        <v>0</v>
      </c>
      <c r="C307" s="9">
        <v>0</v>
      </c>
      <c r="D307" s="9">
        <v>0</v>
      </c>
      <c r="E307" s="67">
        <v>0</v>
      </c>
      <c r="F307" s="9">
        <v>0</v>
      </c>
      <c r="G307" s="9">
        <v>0</v>
      </c>
      <c r="H307" s="9">
        <v>0</v>
      </c>
    </row>
    <row r="308" spans="1:8" s="57" customFormat="1">
      <c r="A308" s="9">
        <v>0</v>
      </c>
      <c r="B308" s="9">
        <v>0</v>
      </c>
      <c r="C308" s="9">
        <v>0</v>
      </c>
      <c r="D308" s="9">
        <v>0</v>
      </c>
      <c r="E308" s="67">
        <v>0</v>
      </c>
      <c r="F308" s="9">
        <v>0</v>
      </c>
      <c r="G308" s="9">
        <v>0</v>
      </c>
      <c r="H308" s="9">
        <v>0</v>
      </c>
    </row>
    <row r="309" spans="1:8" s="57" customFormat="1">
      <c r="A309" s="9">
        <v>0</v>
      </c>
      <c r="B309" s="9">
        <v>0</v>
      </c>
      <c r="C309" s="9">
        <v>0</v>
      </c>
      <c r="D309" s="9">
        <v>0</v>
      </c>
      <c r="E309" s="67">
        <v>0</v>
      </c>
      <c r="F309" s="9">
        <v>0</v>
      </c>
      <c r="G309" s="9">
        <v>0</v>
      </c>
      <c r="H309" s="9">
        <v>0</v>
      </c>
    </row>
    <row r="310" spans="1:8" s="57" customFormat="1">
      <c r="A310" s="9">
        <v>0</v>
      </c>
      <c r="B310" s="9">
        <v>0</v>
      </c>
      <c r="C310" s="9">
        <v>0</v>
      </c>
      <c r="D310" s="9">
        <v>0</v>
      </c>
      <c r="E310" s="67">
        <v>0</v>
      </c>
      <c r="F310" s="9">
        <v>0</v>
      </c>
      <c r="G310" s="9">
        <v>0</v>
      </c>
      <c r="H310" s="9">
        <v>0</v>
      </c>
    </row>
    <row r="311" spans="1:8" s="57" customFormat="1">
      <c r="B311" s="88"/>
      <c r="C311" s="89"/>
      <c r="D311" s="89"/>
      <c r="E311" s="70"/>
      <c r="F311" s="90"/>
      <c r="G311" s="92"/>
      <c r="H311" s="91"/>
    </row>
    <row r="312" spans="1:8" s="57" customFormat="1">
      <c r="B312" s="88"/>
      <c r="C312" s="89"/>
      <c r="D312" s="89"/>
      <c r="E312" s="70"/>
      <c r="F312" s="90"/>
      <c r="G312" s="92"/>
      <c r="H312" s="91"/>
    </row>
    <row r="313" spans="1:8" s="57" customFormat="1">
      <c r="B313" s="88"/>
      <c r="C313" s="89"/>
      <c r="D313" s="89"/>
      <c r="E313" s="70"/>
      <c r="F313" s="90"/>
      <c r="G313" s="92"/>
      <c r="H313" s="91"/>
    </row>
    <row r="314" spans="1:8" s="57" customFormat="1">
      <c r="B314" s="88"/>
      <c r="C314" s="89"/>
      <c r="D314" s="89"/>
      <c r="E314" s="70"/>
      <c r="F314" s="90"/>
      <c r="G314" s="92"/>
      <c r="H314" s="91"/>
    </row>
    <row r="315" spans="1:8" s="57" customFormat="1">
      <c r="B315" s="88"/>
      <c r="C315" s="89"/>
      <c r="D315" s="89"/>
      <c r="E315" s="70"/>
      <c r="F315" s="90"/>
      <c r="G315" s="92"/>
      <c r="H315" s="91"/>
    </row>
    <row r="316" spans="1:8" s="57" customFormat="1">
      <c r="B316" s="88"/>
      <c r="C316" s="89"/>
      <c r="D316" s="89"/>
      <c r="E316" s="70"/>
      <c r="F316" s="90"/>
      <c r="G316" s="92"/>
      <c r="H316" s="91"/>
    </row>
    <row r="317" spans="1:8" s="57" customFormat="1">
      <c r="B317" s="88"/>
      <c r="C317" s="89"/>
      <c r="D317" s="89"/>
      <c r="E317" s="70"/>
      <c r="F317" s="90"/>
      <c r="G317" s="92"/>
      <c r="H317" s="91"/>
    </row>
    <row r="318" spans="1:8" s="57" customFormat="1">
      <c r="B318" s="88"/>
      <c r="C318" s="89"/>
      <c r="D318" s="89"/>
      <c r="E318" s="70"/>
      <c r="F318" s="90"/>
      <c r="G318" s="92"/>
      <c r="H318" s="91"/>
    </row>
    <row r="319" spans="1:8" s="57" customFormat="1">
      <c r="B319" s="88"/>
      <c r="C319" s="89"/>
      <c r="D319" s="89"/>
      <c r="E319" s="70"/>
      <c r="F319" s="90"/>
      <c r="G319" s="92"/>
      <c r="H319" s="91"/>
    </row>
    <row r="320" spans="1:8" s="57" customFormat="1">
      <c r="B320" s="88"/>
      <c r="C320" s="89"/>
      <c r="D320" s="89"/>
      <c r="E320" s="70"/>
      <c r="F320" s="90"/>
      <c r="G320" s="92"/>
      <c r="H320" s="91"/>
    </row>
    <row r="321" spans="2:8" s="57" customFormat="1">
      <c r="B321" s="88"/>
      <c r="C321" s="89"/>
      <c r="D321" s="89"/>
      <c r="E321" s="70"/>
      <c r="F321" s="90"/>
      <c r="G321" s="92"/>
      <c r="H321" s="91"/>
    </row>
    <row r="322" spans="2:8" s="57" customFormat="1">
      <c r="B322" s="88"/>
      <c r="C322" s="89"/>
      <c r="D322" s="89"/>
      <c r="E322" s="70"/>
      <c r="F322" s="90"/>
      <c r="G322" s="92"/>
      <c r="H322" s="91"/>
    </row>
    <row r="323" spans="2:8" s="57" customFormat="1">
      <c r="B323" s="88"/>
      <c r="C323" s="89"/>
      <c r="D323" s="89"/>
      <c r="E323" s="70"/>
      <c r="F323" s="90"/>
      <c r="G323" s="92"/>
      <c r="H323" s="91"/>
    </row>
    <row r="324" spans="2:8" s="57" customFormat="1">
      <c r="B324" s="88"/>
      <c r="C324" s="89"/>
      <c r="D324" s="89"/>
      <c r="E324" s="70"/>
      <c r="F324" s="90"/>
      <c r="G324" s="92"/>
      <c r="H324" s="91"/>
    </row>
    <row r="325" spans="2:8" s="57" customFormat="1">
      <c r="B325" s="88"/>
      <c r="C325" s="89"/>
      <c r="D325" s="89"/>
      <c r="E325" s="70"/>
      <c r="F325" s="90"/>
      <c r="G325" s="92"/>
      <c r="H325" s="91"/>
    </row>
    <row r="326" spans="2:8">
      <c r="B326" s="88">
        <v>43076</v>
      </c>
      <c r="C326" s="89" t="s">
        <v>18</v>
      </c>
      <c r="D326" s="89" t="s">
        <v>19</v>
      </c>
      <c r="E326" s="70" t="s">
        <v>20</v>
      </c>
      <c r="F326" s="90" t="s">
        <v>856</v>
      </c>
      <c r="G326" s="92">
        <v>-5467</v>
      </c>
      <c r="H326" s="91"/>
    </row>
    <row r="327" spans="2:8">
      <c r="B327" s="4">
        <v>43076</v>
      </c>
      <c r="C327" s="14" t="s">
        <v>18</v>
      </c>
      <c r="D327" s="14" t="s">
        <v>19</v>
      </c>
      <c r="E327" s="70" t="s">
        <v>20</v>
      </c>
      <c r="F327" s="5" t="s">
        <v>857</v>
      </c>
      <c r="G327" s="13">
        <v>-57019</v>
      </c>
      <c r="H327" s="15"/>
    </row>
    <row r="328" spans="2:8">
      <c r="B328" s="4">
        <v>43089</v>
      </c>
      <c r="C328" s="14" t="s">
        <v>18</v>
      </c>
      <c r="D328" s="14" t="s">
        <v>19</v>
      </c>
      <c r="E328" s="70" t="s">
        <v>20</v>
      </c>
      <c r="F328" s="5" t="s">
        <v>900</v>
      </c>
      <c r="G328" s="13">
        <v>-17066</v>
      </c>
      <c r="H328" s="15"/>
    </row>
  </sheetData>
  <mergeCells count="10">
    <mergeCell ref="B1:D1"/>
    <mergeCell ref="B2:D2"/>
    <mergeCell ref="B3:D3"/>
    <mergeCell ref="B4:D4"/>
    <mergeCell ref="B5:D5"/>
    <mergeCell ref="B7:D7"/>
    <mergeCell ref="B8:D8"/>
    <mergeCell ref="B9:D9"/>
    <mergeCell ref="B10:D10"/>
    <mergeCell ref="B6:D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BACK DATED</vt:lpstr>
      <vt:lpstr>SUMMARY</vt:lpstr>
      <vt:lpstr>PIVIOT </vt:lpstr>
      <vt:lpstr>CGST</vt:lpstr>
      <vt:lpstr>Sheet5</vt:lpstr>
      <vt:lpstr>IGST</vt:lpstr>
      <vt:lpstr>SUMMARY!Print_Area</vt:lpstr>
    </vt:vector>
  </TitlesOfParts>
  <Company>by adguard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</dc:creator>
  <cp:lastModifiedBy>kamal</cp:lastModifiedBy>
  <cp:lastPrinted>2018-06-19T07:55:00Z</cp:lastPrinted>
  <dcterms:created xsi:type="dcterms:W3CDTF">2018-03-15T09:41:48Z</dcterms:created>
  <dcterms:modified xsi:type="dcterms:W3CDTF">2018-09-22T12:24:23Z</dcterms:modified>
</cp:coreProperties>
</file>